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640" windowHeight="11160"/>
  </bookViews>
  <sheets>
    <sheet name="Nawalpur" sheetId="1" r:id="rId1"/>
    <sheet name="Haripur" sheetId="2" r:id="rId2"/>
    <sheet name="EX FEE" sheetId="3" r:id="rId3"/>
    <sheet name="EKASH PAYMENT TAKE" sheetId="4" r:id="rId4"/>
  </sheets>
  <definedNames>
    <definedName name="_xlnm._FilterDatabase" localSheetId="0" hidden="1">Nawalpur!$A$1:$P$99</definedName>
  </definedNames>
  <calcPr calcId="124519"/>
</workbook>
</file>

<file path=xl/calcChain.xml><?xml version="1.0" encoding="utf-8"?>
<calcChain xmlns="http://schemas.openxmlformats.org/spreadsheetml/2006/main">
  <c r="L115" i="1"/>
  <c r="L116"/>
  <c r="L117"/>
  <c r="G64" i="3"/>
  <c r="L114" i="1"/>
  <c r="L113"/>
  <c r="L112"/>
  <c r="L111"/>
  <c r="L110"/>
  <c r="L109"/>
  <c r="E118" l="1"/>
  <c r="K118"/>
  <c r="I118"/>
  <c r="G118"/>
  <c r="L108"/>
  <c r="L107"/>
  <c r="L106"/>
  <c r="L105"/>
  <c r="L104"/>
  <c r="L103"/>
  <c r="L102"/>
  <c r="L101"/>
  <c r="L100"/>
  <c r="L99"/>
  <c r="L98"/>
  <c r="L97"/>
  <c r="G121" l="1"/>
  <c r="G123" s="1"/>
  <c r="L96"/>
  <c r="L95"/>
  <c r="L94"/>
  <c r="L93"/>
  <c r="L92"/>
  <c r="L91"/>
  <c r="L90"/>
  <c r="L89"/>
  <c r="L88"/>
  <c r="L87"/>
  <c r="L86"/>
  <c r="L85"/>
  <c r="L78"/>
  <c r="L79"/>
  <c r="L80"/>
  <c r="L81"/>
  <c r="L82"/>
  <c r="L83"/>
  <c r="L84"/>
  <c r="G73"/>
  <c r="L73" s="1"/>
  <c r="L77"/>
  <c r="L76"/>
  <c r="L69"/>
  <c r="L70"/>
  <c r="L71"/>
  <c r="L72"/>
  <c r="L74"/>
  <c r="L75"/>
  <c r="L57"/>
  <c r="O57"/>
  <c r="L68"/>
  <c r="L67"/>
  <c r="L66"/>
  <c r="L65"/>
  <c r="L64"/>
  <c r="L63"/>
  <c r="L62"/>
  <c r="L61"/>
  <c r="L60"/>
  <c r="L59"/>
  <c r="L58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"/>
  <c r="O3"/>
  <c r="L4"/>
  <c r="O4"/>
  <c r="L5"/>
  <c r="O5"/>
  <c r="L6"/>
  <c r="O6"/>
  <c r="L7"/>
  <c r="O7"/>
  <c r="L8"/>
  <c r="O8"/>
  <c r="L9"/>
  <c r="O9"/>
  <c r="L10"/>
  <c r="O10"/>
  <c r="L11"/>
  <c r="O11"/>
  <c r="L12"/>
  <c r="O12"/>
  <c r="L13"/>
  <c r="O13"/>
  <c r="L14"/>
  <c r="O14"/>
  <c r="L15"/>
  <c r="O15"/>
  <c r="L16"/>
  <c r="O16"/>
  <c r="L17"/>
  <c r="O17"/>
  <c r="L18"/>
  <c r="O18"/>
  <c r="L19"/>
  <c r="O19"/>
  <c r="L20"/>
  <c r="O20"/>
  <c r="L21"/>
  <c r="O21"/>
  <c r="L22"/>
  <c r="O22"/>
  <c r="L23"/>
  <c r="O23"/>
  <c r="L24"/>
  <c r="O24"/>
  <c r="L25"/>
  <c r="O25"/>
  <c r="L26"/>
  <c r="O26"/>
  <c r="L27"/>
  <c r="O27"/>
  <c r="L28"/>
  <c r="O28"/>
  <c r="L29"/>
  <c r="O29"/>
  <c r="L30"/>
  <c r="O30"/>
  <c r="L31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E44" i="2" l="1"/>
  <c r="L6"/>
  <c r="L7"/>
  <c r="I44"/>
  <c r="G44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Q83" i="1" l="1"/>
  <c r="Q84" s="1"/>
  <c r="R37" i="2"/>
  <c r="L11"/>
  <c r="L4"/>
  <c r="L5"/>
  <c r="L8"/>
  <c r="L9"/>
  <c r="L10"/>
  <c r="L3"/>
</calcChain>
</file>

<file path=xl/sharedStrings.xml><?xml version="1.0" encoding="utf-8"?>
<sst xmlns="http://schemas.openxmlformats.org/spreadsheetml/2006/main" count="684" uniqueCount="443">
  <si>
    <t>SL.NO.</t>
  </si>
  <si>
    <t>NAME OF STUDENT</t>
  </si>
  <si>
    <t>FORM NO.</t>
  </si>
  <si>
    <t>SCH</t>
  </si>
  <si>
    <t>TOTAL AMT</t>
  </si>
  <si>
    <t xml:space="preserve">1ST INSTALL </t>
  </si>
  <si>
    <t>2ND INSTALL</t>
  </si>
  <si>
    <t>3RD INSTALL</t>
  </si>
  <si>
    <t>BALANCE</t>
  </si>
  <si>
    <t>JOINING DATE</t>
  </si>
  <si>
    <t>TODAY</t>
  </si>
  <si>
    <t>TOTAL DAYS</t>
  </si>
  <si>
    <t>GROUP</t>
  </si>
  <si>
    <t>BILL NO.</t>
  </si>
  <si>
    <t>AMT</t>
  </si>
  <si>
    <t xml:space="preserve">BILL NO. </t>
  </si>
  <si>
    <t>BIBEK KUMAR DAS</t>
  </si>
  <si>
    <t>DILSAD SHEKH</t>
  </si>
  <si>
    <t>PRITI KUMARI THAKUR</t>
  </si>
  <si>
    <t xml:space="preserve">RANI KUMARI </t>
  </si>
  <si>
    <t>PREMIKA KUMARI CHAUDHARY</t>
  </si>
  <si>
    <t xml:space="preserve">WAJID ALI </t>
  </si>
  <si>
    <t>PUNITA MAHARA</t>
  </si>
  <si>
    <t>CHANDANI KHATUN</t>
  </si>
  <si>
    <t>ASHOK THAKUR</t>
  </si>
  <si>
    <t>ABDULLAH SIDDIQUE</t>
  </si>
  <si>
    <t xml:space="preserve">NISHCHAL KUMAR </t>
  </si>
  <si>
    <t>SANJAN RAUT</t>
  </si>
  <si>
    <t>MD. HUSAIN RAJA</t>
  </si>
  <si>
    <t>RAJESH MAHATO</t>
  </si>
  <si>
    <t>RIPHAT AARA</t>
  </si>
  <si>
    <t>AJAY DAS</t>
  </si>
  <si>
    <t>8:00-10:00</t>
  </si>
  <si>
    <t>BIBEK SHARMA</t>
  </si>
  <si>
    <t>BIKRAM MAHARA</t>
  </si>
  <si>
    <t>MAHAMAD AARFIN AALAM</t>
  </si>
  <si>
    <t>CHANDRAJYOTI KUMAR</t>
  </si>
  <si>
    <t>CHANDRAMANEE CHAUDHAY</t>
  </si>
  <si>
    <t>6:00-8:00</t>
  </si>
  <si>
    <t>ROHEET KUMAR YADAV</t>
  </si>
  <si>
    <t>YUNA KUMARI CHAUDHARY</t>
  </si>
  <si>
    <t>DIPESH THAKUR LOHAR</t>
  </si>
  <si>
    <t>SAJID HUSSEN</t>
  </si>
  <si>
    <t>JON BAHADUR LUNGELI MAGAR</t>
  </si>
  <si>
    <t>12:00-2:00</t>
  </si>
  <si>
    <t>NIKANT KHATUN</t>
  </si>
  <si>
    <t>SARASWATI CHUADHARY</t>
  </si>
  <si>
    <t>SAURAB CHAUDHARY</t>
  </si>
  <si>
    <t>2:00-4:00</t>
  </si>
  <si>
    <t>SYMBOL NO.</t>
  </si>
  <si>
    <t>Aasik Kumar Chaudhary</t>
  </si>
  <si>
    <t>CO</t>
  </si>
  <si>
    <t>ANKIT CHAUDHARY</t>
  </si>
  <si>
    <t>DCA</t>
  </si>
  <si>
    <t>DUE</t>
  </si>
  <si>
    <t>10:00-12:00</t>
  </si>
  <si>
    <t>AADITYA CHAUDHARY</t>
  </si>
  <si>
    <t>SACHIN CHAUDHARY</t>
  </si>
  <si>
    <t>SIRAJ GIRI</t>
  </si>
  <si>
    <t>AMAN CHAUDHARY</t>
  </si>
  <si>
    <t>AMAN THAKUR</t>
  </si>
  <si>
    <t>4:00-6:00</t>
  </si>
  <si>
    <t xml:space="preserve">BCC EXAM </t>
  </si>
  <si>
    <t>CO EXAM</t>
  </si>
  <si>
    <t>TALLY ERP9</t>
  </si>
  <si>
    <t>SUJIT KUMAR MAHATO</t>
  </si>
  <si>
    <t>ARJUN KUMAR PANDIT</t>
  </si>
  <si>
    <t>PREM NARAYAN PANDIT</t>
  </si>
  <si>
    <t>LALITA KUMARI PANDIT KUMHAR</t>
  </si>
  <si>
    <t>PUJA KUMARI YADAV</t>
  </si>
  <si>
    <t>BIBEK KUMAR YADAV</t>
  </si>
  <si>
    <t>NIRMALA LOPCHAN</t>
  </si>
  <si>
    <t>ANGEL MAGAR</t>
  </si>
  <si>
    <t>KRISMA KUMARI MAHATO</t>
  </si>
  <si>
    <t>SUDIP YONJAN</t>
  </si>
  <si>
    <t>MONIKA KUMARI PASWAN</t>
  </si>
  <si>
    <t>PUSPA KUMARI PANDIT</t>
  </si>
  <si>
    <t>MIN BAHADUR RANA MAGAR</t>
  </si>
  <si>
    <t>NIMA BAL</t>
  </si>
  <si>
    <t>ANSHIKA KUMARI SAHANI</t>
  </si>
  <si>
    <t>ASMITA MAYA GOLE</t>
  </si>
  <si>
    <t>AAKRITI KUMARI MAHATO</t>
  </si>
  <si>
    <t>YUBRAJ BHATTARI</t>
  </si>
  <si>
    <t>ASMITA MAYA PAKHRIN</t>
  </si>
  <si>
    <t>BISHAL CHAUDHARY</t>
  </si>
  <si>
    <t>KURBAN DHOBI</t>
  </si>
  <si>
    <t>KHYAMODI DHOBI</t>
  </si>
  <si>
    <t>ABHISHEK KUMAR KHUSWAHA</t>
  </si>
  <si>
    <t>SANDHYA GLAN</t>
  </si>
  <si>
    <t>SABAN KUMAR PASWAN</t>
  </si>
  <si>
    <t>SHRISTI KHADLA</t>
  </si>
  <si>
    <t>PRIYANKA MAHARA</t>
  </si>
  <si>
    <t>ANAMOL MAHARA</t>
  </si>
  <si>
    <t>SADHANA KUMARI PASWAN</t>
  </si>
  <si>
    <t>RADHA SAHANI</t>
  </si>
  <si>
    <t>ARCHANA YADAV</t>
  </si>
  <si>
    <t>GOMA KUMARI MAHATO</t>
  </si>
  <si>
    <t>BIBEK MAHATO</t>
  </si>
  <si>
    <t>SAURAV SHA RAUNIYAR</t>
  </si>
  <si>
    <t>JAY KISHAN DAS</t>
  </si>
  <si>
    <t>KAJAL KUMARI YADAV</t>
  </si>
  <si>
    <t>RAMTULA ANSARI</t>
  </si>
  <si>
    <t>RAUSHAN KUMARV SAH</t>
  </si>
  <si>
    <t>ANSH KHADKA</t>
  </si>
  <si>
    <t>ASMITA KUMARI MAHATO</t>
  </si>
  <si>
    <t>JITESH SAH</t>
  </si>
  <si>
    <t>DIPAK SAH RAUNIYAR</t>
  </si>
  <si>
    <t>KAMLESH GUPTA</t>
  </si>
  <si>
    <t>INERJIT MAHATO</t>
  </si>
  <si>
    <t>ABHINASH LAMA</t>
  </si>
  <si>
    <t>DEV NARAYAN SAH</t>
  </si>
  <si>
    <t>BIJAY KUMAR MAHATO</t>
  </si>
  <si>
    <t>NIKESH THAKUR</t>
  </si>
  <si>
    <t>RAJIV THAKUR</t>
  </si>
  <si>
    <t>MANISH THALUR</t>
  </si>
  <si>
    <t>KISHAN KUMAR THAKUR</t>
  </si>
  <si>
    <t>KHUSI KUMARI SAHANI</t>
  </si>
  <si>
    <t>AKRITI KUMARI SINGH</t>
  </si>
  <si>
    <t>MANISH CHAUDHARY</t>
  </si>
  <si>
    <t>JYOTI DAS</t>
  </si>
  <si>
    <t>SHRAWAN DAS</t>
  </si>
  <si>
    <t>NANDANI KUMARI SAH</t>
  </si>
  <si>
    <t>SARITA KUMARI SAH</t>
  </si>
  <si>
    <t>ANNU KUMARI SINGH</t>
  </si>
  <si>
    <t>PRAKASH CHANDRA YADAV</t>
  </si>
  <si>
    <t>RAJU MAHATO</t>
  </si>
  <si>
    <t>AMIR MAHAMAD</t>
  </si>
  <si>
    <t>083-001</t>
  </si>
  <si>
    <t>083-002</t>
  </si>
  <si>
    <t>083-003</t>
  </si>
  <si>
    <t>083-004</t>
  </si>
  <si>
    <t>083-005</t>
  </si>
  <si>
    <t>083-006</t>
  </si>
  <si>
    <t>083-007</t>
  </si>
  <si>
    <t>083-008</t>
  </si>
  <si>
    <t>083-009</t>
  </si>
  <si>
    <t>083-010</t>
  </si>
  <si>
    <t>083-011</t>
  </si>
  <si>
    <t>083-012</t>
  </si>
  <si>
    <t>083-013</t>
  </si>
  <si>
    <t>083-014</t>
  </si>
  <si>
    <t>083-015</t>
  </si>
  <si>
    <t>083-016</t>
  </si>
  <si>
    <t>083-017</t>
  </si>
  <si>
    <t>083-018</t>
  </si>
  <si>
    <t>083-019</t>
  </si>
  <si>
    <t>083-020</t>
  </si>
  <si>
    <t>083-021</t>
  </si>
  <si>
    <t>083-022</t>
  </si>
  <si>
    <t>083-023</t>
  </si>
  <si>
    <t>083-024</t>
  </si>
  <si>
    <t>083-025</t>
  </si>
  <si>
    <t>083-026</t>
  </si>
  <si>
    <t>083-027</t>
  </si>
  <si>
    <t>083-028</t>
  </si>
  <si>
    <t>083-029</t>
  </si>
  <si>
    <t>083-030</t>
  </si>
  <si>
    <t>083-031</t>
  </si>
  <si>
    <t>083-032</t>
  </si>
  <si>
    <t>083-033</t>
  </si>
  <si>
    <t>083-034</t>
  </si>
  <si>
    <t>083-035</t>
  </si>
  <si>
    <t>083-036</t>
  </si>
  <si>
    <t>083-037</t>
  </si>
  <si>
    <t>083-038</t>
  </si>
  <si>
    <t>083-039</t>
  </si>
  <si>
    <t>083-040</t>
  </si>
  <si>
    <t>083-041</t>
  </si>
  <si>
    <t>083-042</t>
  </si>
  <si>
    <t>083-043</t>
  </si>
  <si>
    <t>083-044</t>
  </si>
  <si>
    <t>083-045</t>
  </si>
  <si>
    <t>083-046</t>
  </si>
  <si>
    <t>083-047</t>
  </si>
  <si>
    <t>083-048</t>
  </si>
  <si>
    <t>083-049</t>
  </si>
  <si>
    <t>083-050</t>
  </si>
  <si>
    <t>083-051</t>
  </si>
  <si>
    <t>083-052</t>
  </si>
  <si>
    <t>083-053</t>
  </si>
  <si>
    <t>083-054</t>
  </si>
  <si>
    <t>083-055</t>
  </si>
  <si>
    <t>083-056</t>
  </si>
  <si>
    <t>083-057</t>
  </si>
  <si>
    <t>083-058</t>
  </si>
  <si>
    <t>083-059</t>
  </si>
  <si>
    <t>083-060</t>
  </si>
  <si>
    <t>083-061</t>
  </si>
  <si>
    <t>083-062</t>
  </si>
  <si>
    <t>083-063</t>
  </si>
  <si>
    <t>083-064</t>
  </si>
  <si>
    <t>083-065</t>
  </si>
  <si>
    <t>083-066</t>
  </si>
  <si>
    <t>083-067</t>
  </si>
  <si>
    <t>083-068</t>
  </si>
  <si>
    <t>083-069</t>
  </si>
  <si>
    <t>083-070</t>
  </si>
  <si>
    <t>083-071</t>
  </si>
  <si>
    <t>083-072</t>
  </si>
  <si>
    <t>083-073</t>
  </si>
  <si>
    <t>083-074</t>
  </si>
  <si>
    <t>083-075</t>
  </si>
  <si>
    <t>083-076</t>
  </si>
  <si>
    <t>083-077</t>
  </si>
  <si>
    <t>083-078</t>
  </si>
  <si>
    <t>083-079</t>
  </si>
  <si>
    <t>083-080</t>
  </si>
  <si>
    <t>083-081</t>
  </si>
  <si>
    <t>083-082</t>
  </si>
  <si>
    <t>083-083</t>
  </si>
  <si>
    <t>083-084</t>
  </si>
  <si>
    <t>083-085</t>
  </si>
  <si>
    <t>083-086</t>
  </si>
  <si>
    <t>083-087</t>
  </si>
  <si>
    <t>083-088</t>
  </si>
  <si>
    <t>083-089</t>
  </si>
  <si>
    <t>083-090</t>
  </si>
  <si>
    <t>083-091</t>
  </si>
  <si>
    <t>083-092</t>
  </si>
  <si>
    <t>SCIPL 001</t>
  </si>
  <si>
    <t>SCIPL 002</t>
  </si>
  <si>
    <t>SCIPL 003</t>
  </si>
  <si>
    <t>SCIPL 004</t>
  </si>
  <si>
    <t>SCIPL 005</t>
  </si>
  <si>
    <t>SCIPL 006</t>
  </si>
  <si>
    <t>SCIPL 007</t>
  </si>
  <si>
    <t>SCIPL 008</t>
  </si>
  <si>
    <t>SCIPL 009</t>
  </si>
  <si>
    <t>SCIPL 010</t>
  </si>
  <si>
    <t>SCIPL 011</t>
  </si>
  <si>
    <t>SCIPL 012</t>
  </si>
  <si>
    <t>SCIPL 013</t>
  </si>
  <si>
    <t>SCIPL 014</t>
  </si>
  <si>
    <t>SCIPL 015</t>
  </si>
  <si>
    <t>SCIPL 016</t>
  </si>
  <si>
    <t>SCIPL 017</t>
  </si>
  <si>
    <t>SCIPL 018</t>
  </si>
  <si>
    <t>SCIPL 019</t>
  </si>
  <si>
    <t>SCIPL 020</t>
  </si>
  <si>
    <t>SCIPL 021</t>
  </si>
  <si>
    <t>SCIPL 022</t>
  </si>
  <si>
    <t>SCIPL 023</t>
  </si>
  <si>
    <t>SCIPL 024</t>
  </si>
  <si>
    <t>SCIPL 025</t>
  </si>
  <si>
    <t>SCIPL 026</t>
  </si>
  <si>
    <t>SCIPL 027</t>
  </si>
  <si>
    <t>SCIPL 028</t>
  </si>
  <si>
    <t>SCIPL 029</t>
  </si>
  <si>
    <t>SCIPL 030</t>
  </si>
  <si>
    <t>SCIPL 031</t>
  </si>
  <si>
    <t>SCIPL 032</t>
  </si>
  <si>
    <t>SCIPL 033</t>
  </si>
  <si>
    <t>SCIPL 034</t>
  </si>
  <si>
    <t>SCIPL 035</t>
  </si>
  <si>
    <t>SCIPL 036</t>
  </si>
  <si>
    <t>SCIPL 037</t>
  </si>
  <si>
    <t>SCIPL 038</t>
  </si>
  <si>
    <t>SCIPL 039</t>
  </si>
  <si>
    <t>SCIPL 040</t>
  </si>
  <si>
    <t>SCIPL 041</t>
  </si>
  <si>
    <t>SCIPL 042</t>
  </si>
  <si>
    <t>SCIPL 043</t>
  </si>
  <si>
    <t>SCIPL 044</t>
  </si>
  <si>
    <t>SCIPL 045</t>
  </si>
  <si>
    <t>SCIPL 046</t>
  </si>
  <si>
    <t>SCIPL 047</t>
  </si>
  <si>
    <t>SCIPL 048</t>
  </si>
  <si>
    <t>SCIPL 049</t>
  </si>
  <si>
    <t>SCIPL 050</t>
  </si>
  <si>
    <t>SCIPL 051</t>
  </si>
  <si>
    <t>SCIPL 052</t>
  </si>
  <si>
    <t>SCIPL 053</t>
  </si>
  <si>
    <t>SCIPL 054</t>
  </si>
  <si>
    <t>SCIPL 055</t>
  </si>
  <si>
    <t>SCIPL 056</t>
  </si>
  <si>
    <t>SCIPL 057</t>
  </si>
  <si>
    <t>SCIPL 058</t>
  </si>
  <si>
    <t>SCIPL 059</t>
  </si>
  <si>
    <t>SCIPL 060</t>
  </si>
  <si>
    <t>SCIPL 061</t>
  </si>
  <si>
    <t>SCIPL 062</t>
  </si>
  <si>
    <t>SCIPL 063</t>
  </si>
  <si>
    <t>SCIPL 064</t>
  </si>
  <si>
    <t>SCIPL 065</t>
  </si>
  <si>
    <t>SCIPL 066</t>
  </si>
  <si>
    <t>SCIPL 067</t>
  </si>
  <si>
    <t>SCIPL 068</t>
  </si>
  <si>
    <t>SCIPL 069</t>
  </si>
  <si>
    <t>SCIPL 070</t>
  </si>
  <si>
    <t>SCIPL 071</t>
  </si>
  <si>
    <t>SCIPL 072</t>
  </si>
  <si>
    <t>SCIPL 073</t>
  </si>
  <si>
    <t>SCIPL 074</t>
  </si>
  <si>
    <t>SCIPL 075</t>
  </si>
  <si>
    <t>SCIPL 076</t>
  </si>
  <si>
    <t>SCIPL 077</t>
  </si>
  <si>
    <t>SCIPL 078</t>
  </si>
  <si>
    <t>SCIPL 079</t>
  </si>
  <si>
    <t>SCIPL 080</t>
  </si>
  <si>
    <t>SCIPL 081</t>
  </si>
  <si>
    <t>SCIPL 082</t>
  </si>
  <si>
    <t>SCIPL 083</t>
  </si>
  <si>
    <t>SCIPL 084</t>
  </si>
  <si>
    <t>SCIPL 085</t>
  </si>
  <si>
    <t>SCIPL 086</t>
  </si>
  <si>
    <t>SCIPL 087</t>
  </si>
  <si>
    <t>SCIPL 088</t>
  </si>
  <si>
    <t>SCIPL 089</t>
  </si>
  <si>
    <t>SCIPL 090</t>
  </si>
  <si>
    <t>SCIPL 091</t>
  </si>
  <si>
    <t>SCIPL 092</t>
  </si>
  <si>
    <t>DEEPAK SINGH KUSHWAHA</t>
  </si>
  <si>
    <t>KABITA KUMARI MAHATO</t>
  </si>
  <si>
    <t>START ME</t>
  </si>
  <si>
    <t xml:space="preserve">DUE CHECK </t>
  </si>
  <si>
    <t>BUDDHAMAYA SYANBO</t>
  </si>
  <si>
    <t>RAKSHA KARKI</t>
  </si>
  <si>
    <t>2000 second bill</t>
  </si>
  <si>
    <t xml:space="preserve">PENDING SECONDING </t>
  </si>
  <si>
    <t>NANDIKA BHUJEL</t>
  </si>
  <si>
    <t>BASO KUMARI PASWAN</t>
  </si>
  <si>
    <t>KRISH KUMAR PASWAN</t>
  </si>
  <si>
    <t>NISHA KUMARI SINGH</t>
  </si>
  <si>
    <t>GAURAV SAH</t>
  </si>
  <si>
    <t>PUSHPA RAIKA MAGAR</t>
  </si>
  <si>
    <t>PRINSIKA LAMA</t>
  </si>
  <si>
    <t>NIMA MOKTAN</t>
  </si>
  <si>
    <t>PRENA THAKUR</t>
  </si>
  <si>
    <t>RAJESH CHAUDHARY</t>
  </si>
  <si>
    <t>JOSNA WAIBA</t>
  </si>
  <si>
    <t>RANJIT KUMAR SINGH</t>
  </si>
  <si>
    <t>OLD BILL DUES 1500</t>
  </si>
  <si>
    <t>2000 pending OLD BILL</t>
  </si>
  <si>
    <t>AASHIKA PAUDEL</t>
  </si>
  <si>
    <t>AARTI KUMARI RAM</t>
  </si>
  <si>
    <t>MONIKA ADHIKARI</t>
  </si>
  <si>
    <t>ANU KUMARI KARN</t>
  </si>
  <si>
    <t>ASHRAF MIKRANI</t>
  </si>
  <si>
    <t>RISI DEV SINGH RAJPUT</t>
  </si>
  <si>
    <t>GAUTAM KUMAR YADAV</t>
  </si>
  <si>
    <t>BISHWAJIT KUMAR YADAV</t>
  </si>
  <si>
    <t>NISHA KUMARI</t>
  </si>
  <si>
    <t>DANIYAL GHISING</t>
  </si>
  <si>
    <t>KALPANA KUMARI KUSHWAHA</t>
  </si>
  <si>
    <t>083-093</t>
  </si>
  <si>
    <t>083-094</t>
  </si>
  <si>
    <t>083-095</t>
  </si>
  <si>
    <t>083-096</t>
  </si>
  <si>
    <t>083-097</t>
  </si>
  <si>
    <t>083-098</t>
  </si>
  <si>
    <t>083-099</t>
  </si>
  <si>
    <t>083-101</t>
  </si>
  <si>
    <t>083-102</t>
  </si>
  <si>
    <t>SCIPL 093</t>
  </si>
  <si>
    <t>SCIPL 094</t>
  </si>
  <si>
    <t>SCIPL 095</t>
  </si>
  <si>
    <t>SCIPL 096</t>
  </si>
  <si>
    <t>SCIPL 097</t>
  </si>
  <si>
    <t>SCIPL 098</t>
  </si>
  <si>
    <t>SCIPL 099</t>
  </si>
  <si>
    <t>SCIPL 101</t>
  </si>
  <si>
    <t>SCIPL 102</t>
  </si>
  <si>
    <t>KARAN KUMAR PASWAN</t>
  </si>
  <si>
    <t>1000 paid bill 10480</t>
  </si>
  <si>
    <t>SHAN KUMAR PASWAN</t>
  </si>
  <si>
    <t>AMIT KUMAR SINGH</t>
  </si>
  <si>
    <t>SATYAM KUMAR YADAV</t>
  </si>
  <si>
    <t>KHUSI KUMARI YADAV</t>
  </si>
  <si>
    <t>MD. NAUSAD MIKRANI</t>
  </si>
  <si>
    <t>RADHA KUMARI SINGH</t>
  </si>
  <si>
    <t>AAYUSH CHALISE</t>
  </si>
  <si>
    <t>SURYA NAND YADAV</t>
  </si>
  <si>
    <t>083-103</t>
  </si>
  <si>
    <t>SCIPL 103</t>
  </si>
  <si>
    <t>REKHA KUMARI GUPTA</t>
  </si>
  <si>
    <t>083-104</t>
  </si>
  <si>
    <t>083-105</t>
  </si>
  <si>
    <t>083-106</t>
  </si>
  <si>
    <t>083-107</t>
  </si>
  <si>
    <t>083-108</t>
  </si>
  <si>
    <t>083-109</t>
  </si>
  <si>
    <t>083-110</t>
  </si>
  <si>
    <t>083-111</t>
  </si>
  <si>
    <t>083-112</t>
  </si>
  <si>
    <t>083-113</t>
  </si>
  <si>
    <t>083-114</t>
  </si>
  <si>
    <t>SCIPL 104</t>
  </si>
  <si>
    <t>SCIPL 105</t>
  </si>
  <si>
    <t>SCIPL 106</t>
  </si>
  <si>
    <t>SCIPL 107</t>
  </si>
  <si>
    <t>SCIPL 108</t>
  </si>
  <si>
    <t>SCIPL 109</t>
  </si>
  <si>
    <t>SCIPL 110</t>
  </si>
  <si>
    <t>SCIPL 111</t>
  </si>
  <si>
    <t>SCIPL 112</t>
  </si>
  <si>
    <t>SCIPL 113</t>
  </si>
  <si>
    <t>SCIPL 114</t>
  </si>
  <si>
    <t>RAMJITA KUMARI PASWAN</t>
  </si>
  <si>
    <t>SACHIN KUMAR YADAV</t>
  </si>
  <si>
    <t>RASHMI RAI</t>
  </si>
  <si>
    <t>083-100</t>
  </si>
  <si>
    <t>SCIPL 100</t>
  </si>
  <si>
    <t>ROSHANI KUMARI BANIYA</t>
  </si>
  <si>
    <t xml:space="preserve">BINITA KUMARI KUMBAR </t>
  </si>
  <si>
    <t>SIDHANT PASWAN</t>
  </si>
  <si>
    <t>YAMUNA KHATRI</t>
  </si>
  <si>
    <t>LAXMI MAYA GHISING</t>
  </si>
  <si>
    <t>PRITI KUMARI RAM</t>
  </si>
  <si>
    <t>2083-02-31</t>
  </si>
  <si>
    <t>KAJAL KUMARI RAM</t>
  </si>
  <si>
    <t>BARSHA KUMARI SAH</t>
  </si>
  <si>
    <t>ISHA KUMARI RAUT</t>
  </si>
  <si>
    <t xml:space="preserve">EXAM COURSE </t>
  </si>
  <si>
    <t>FEE</t>
  </si>
  <si>
    <t>DATE</t>
  </si>
  <si>
    <t>BCC</t>
  </si>
  <si>
    <t>EXAM DATE</t>
  </si>
  <si>
    <t>AAYUS CHALISE</t>
  </si>
  <si>
    <t>PENDING</t>
  </si>
  <si>
    <t>SARASWATI MAHARA</t>
  </si>
  <si>
    <t>AARATI KUMARI RAM</t>
  </si>
  <si>
    <t>PUSHPA KUMARI PANDIT</t>
  </si>
  <si>
    <t>SABAN KUMAR PASAWAN</t>
  </si>
  <si>
    <t>KAYAMODI DHOBI</t>
  </si>
  <si>
    <t>AMIR MOHAMAD</t>
  </si>
  <si>
    <t>MAMTA KUMARI PASWAN</t>
  </si>
  <si>
    <t>PREM PANDIT</t>
  </si>
  <si>
    <t>ARJUN PANDIT</t>
  </si>
  <si>
    <t>LALITA KUMARI PANDIT</t>
  </si>
  <si>
    <t>BIBEK PASWAN</t>
  </si>
  <si>
    <t>4:50 DEKHI KO STUDENT LAI 3:00 BAJE DEKHI EXAM LINE FORM VAREKO LAI</t>
  </si>
  <si>
    <t>AKRITI SAHANI</t>
  </si>
  <si>
    <t>100 KO 10 =1000</t>
  </si>
  <si>
    <t>CAKE OF MANIKA 400+ 100 KO 6 = 600</t>
  </si>
  <si>
    <t>PAHILE KO 9050</t>
  </si>
  <si>
    <t>GURANSH LUNGELI</t>
  </si>
  <si>
    <t>RE</t>
  </si>
  <si>
    <t>MOHAMAD AMIR</t>
  </si>
  <si>
    <t>BRAMH NARAYAN CHAUDHARY</t>
  </si>
  <si>
    <t>CERTIFICATE CHARGE OLD</t>
  </si>
  <si>
    <t>SHRISTI MAHATO</t>
  </si>
  <si>
    <t>SCIPL-114</t>
  </si>
  <si>
    <t>NO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</si>
</sst>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9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/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/>
    <xf numFmtId="14" fontId="3" fillId="3" borderId="1" xfId="0" applyNumberFormat="1" applyFont="1" applyFill="1" applyBorder="1" applyAlignment="1">
      <alignment horizontal="center" vertical="center"/>
    </xf>
    <xf numFmtId="14" fontId="0" fillId="0" borderId="0" xfId="0" applyNumberFormat="1"/>
    <xf numFmtId="164" fontId="1" fillId="0" borderId="1" xfId="1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4" fontId="4" fillId="3" borderId="1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14" fontId="8" fillId="6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59"/>
  <sheetViews>
    <sheetView tabSelected="1"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Q13" sqref="Q13"/>
    </sheetView>
  </sheetViews>
  <sheetFormatPr defaultRowHeight="15"/>
  <cols>
    <col min="1" max="1" width="5.7109375" customWidth="1"/>
    <col min="2" max="2" width="32.7109375" bestFit="1" customWidth="1"/>
    <col min="3" max="3" width="14" bestFit="1" customWidth="1"/>
    <col min="4" max="4" width="13.85546875" bestFit="1" customWidth="1"/>
    <col min="5" max="5" width="12.42578125" bestFit="1" customWidth="1"/>
    <col min="6" max="6" width="9.7109375" bestFit="1" customWidth="1"/>
    <col min="7" max="7" width="7.140625" bestFit="1" customWidth="1"/>
    <col min="8" max="8" width="10.28515625" bestFit="1" customWidth="1"/>
    <col min="9" max="9" width="7.140625" bestFit="1" customWidth="1"/>
    <col min="10" max="10" width="9.7109375" bestFit="1" customWidth="1"/>
    <col min="11" max="11" width="7.140625" bestFit="1" customWidth="1"/>
    <col min="12" max="12" width="10.5703125" bestFit="1" customWidth="1"/>
    <col min="13" max="13" width="15" bestFit="1" customWidth="1"/>
    <col min="14" max="14" width="12.85546875" customWidth="1"/>
    <col min="15" max="15" width="13.85546875" bestFit="1" customWidth="1"/>
    <col min="16" max="16" width="10.85546875" bestFit="1" customWidth="1"/>
    <col min="17" max="17" width="21.7109375" style="8" customWidth="1"/>
    <col min="18" max="18" width="10.7109375" bestFit="1" customWidth="1"/>
  </cols>
  <sheetData>
    <row r="1" spans="1:19">
      <c r="A1" s="37" t="s">
        <v>0</v>
      </c>
      <c r="B1" s="37" t="s">
        <v>1</v>
      </c>
      <c r="C1" s="37" t="s">
        <v>2</v>
      </c>
      <c r="D1" s="4" t="s">
        <v>49</v>
      </c>
      <c r="E1" s="37" t="s">
        <v>4</v>
      </c>
      <c r="F1" s="37" t="s">
        <v>5</v>
      </c>
      <c r="G1" s="37"/>
      <c r="H1" s="37" t="s">
        <v>6</v>
      </c>
      <c r="I1" s="37"/>
      <c r="J1" s="37" t="s">
        <v>7</v>
      </c>
      <c r="K1" s="37"/>
      <c r="L1" s="4" t="s">
        <v>8</v>
      </c>
      <c r="M1" s="37" t="s">
        <v>9</v>
      </c>
      <c r="N1" s="37" t="s">
        <v>10</v>
      </c>
      <c r="O1" s="5" t="s">
        <v>11</v>
      </c>
      <c r="P1" s="38" t="s">
        <v>12</v>
      </c>
      <c r="Q1" s="7" t="s">
        <v>62</v>
      </c>
      <c r="R1" t="s">
        <v>63</v>
      </c>
      <c r="S1" t="s">
        <v>64</v>
      </c>
    </row>
    <row r="2" spans="1:19" ht="9.75" customHeight="1">
      <c r="A2" s="37"/>
      <c r="B2" s="37"/>
      <c r="C2" s="37"/>
      <c r="D2" s="4"/>
      <c r="E2" s="37"/>
      <c r="F2" s="4" t="s">
        <v>13</v>
      </c>
      <c r="G2" s="4" t="s">
        <v>14</v>
      </c>
      <c r="H2" s="4" t="s">
        <v>15</v>
      </c>
      <c r="I2" s="4" t="s">
        <v>14</v>
      </c>
      <c r="J2" s="4" t="s">
        <v>13</v>
      </c>
      <c r="K2" s="4" t="s">
        <v>14</v>
      </c>
      <c r="L2" s="4"/>
      <c r="M2" s="37"/>
      <c r="N2" s="37"/>
      <c r="O2" s="4"/>
      <c r="P2" s="38"/>
    </row>
    <row r="3" spans="1:19">
      <c r="A3" s="12">
        <v>1</v>
      </c>
      <c r="B3" s="27" t="s">
        <v>65</v>
      </c>
      <c r="C3" s="13" t="s">
        <v>127</v>
      </c>
      <c r="D3" s="13" t="s">
        <v>219</v>
      </c>
      <c r="E3" s="13">
        <v>5600</v>
      </c>
      <c r="F3" s="13">
        <v>10301</v>
      </c>
      <c r="G3" s="13">
        <v>2000</v>
      </c>
      <c r="H3" s="13">
        <v>10420</v>
      </c>
      <c r="I3" s="13">
        <v>3600</v>
      </c>
      <c r="J3" s="13"/>
      <c r="K3" s="13"/>
      <c r="L3" s="13">
        <f>E3-G3-I3-K3</f>
        <v>0</v>
      </c>
      <c r="M3" s="24">
        <v>66844</v>
      </c>
      <c r="N3" s="30" t="s">
        <v>314</v>
      </c>
      <c r="O3" s="12" t="e">
        <f>DATEDIF(M3,N3,"D")</f>
        <v>#VALUE!</v>
      </c>
      <c r="P3" s="13" t="s">
        <v>38</v>
      </c>
      <c r="Q3" s="32" t="s">
        <v>318</v>
      </c>
    </row>
    <row r="4" spans="1:19">
      <c r="A4" s="10">
        <v>2</v>
      </c>
      <c r="B4" s="28" t="s">
        <v>66</v>
      </c>
      <c r="C4" s="23" t="s">
        <v>128</v>
      </c>
      <c r="D4" s="29" t="s">
        <v>220</v>
      </c>
      <c r="E4" s="10">
        <v>10000</v>
      </c>
      <c r="F4" s="10">
        <v>10302</v>
      </c>
      <c r="G4" s="10">
        <v>1000</v>
      </c>
      <c r="H4" s="10">
        <v>10407</v>
      </c>
      <c r="I4" s="10">
        <v>2000</v>
      </c>
      <c r="J4" s="10"/>
      <c r="K4" s="10"/>
      <c r="L4" s="10">
        <f>E4-G4-I4-K4</f>
        <v>7000</v>
      </c>
      <c r="M4" s="11">
        <v>66845</v>
      </c>
      <c r="N4" s="18"/>
      <c r="O4" s="12" t="e">
        <f t="shared" ref="O4:O67" si="0">DATEDIF(M4,N4,"D")</f>
        <v>#NUM!</v>
      </c>
      <c r="P4" s="13" t="s">
        <v>48</v>
      </c>
    </row>
    <row r="5" spans="1:19">
      <c r="A5" s="12">
        <v>3</v>
      </c>
      <c r="B5" s="16" t="s">
        <v>67</v>
      </c>
      <c r="C5" s="13" t="s">
        <v>129</v>
      </c>
      <c r="D5" s="13" t="s">
        <v>221</v>
      </c>
      <c r="E5" s="1">
        <v>10000</v>
      </c>
      <c r="F5" s="1">
        <v>10303</v>
      </c>
      <c r="G5" s="1">
        <v>1000</v>
      </c>
      <c r="H5" s="1">
        <v>10403</v>
      </c>
      <c r="I5" s="1">
        <v>2000</v>
      </c>
      <c r="J5" s="1"/>
      <c r="K5" s="1"/>
      <c r="L5" s="1">
        <f t="shared" ref="L5:L69" si="1">E5-G5-I5-K5</f>
        <v>7000</v>
      </c>
      <c r="M5" s="11">
        <v>66845</v>
      </c>
      <c r="N5" s="18"/>
      <c r="O5" s="12" t="e">
        <f t="shared" si="0"/>
        <v>#NUM!</v>
      </c>
      <c r="P5" s="1" t="s">
        <v>48</v>
      </c>
    </row>
    <row r="6" spans="1:19">
      <c r="A6" s="10">
        <v>4</v>
      </c>
      <c r="B6" s="16" t="s">
        <v>68</v>
      </c>
      <c r="C6" s="23" t="s">
        <v>130</v>
      </c>
      <c r="D6" s="29" t="s">
        <v>222</v>
      </c>
      <c r="E6" s="1">
        <v>10000</v>
      </c>
      <c r="F6" s="1">
        <v>10304</v>
      </c>
      <c r="G6" s="1">
        <v>1000</v>
      </c>
      <c r="H6" s="1">
        <v>10392</v>
      </c>
      <c r="I6" s="1">
        <v>2000</v>
      </c>
      <c r="J6" s="1">
        <v>10712</v>
      </c>
      <c r="K6" s="1">
        <v>1000</v>
      </c>
      <c r="L6" s="1">
        <f t="shared" si="1"/>
        <v>6000</v>
      </c>
      <c r="M6" s="11">
        <v>66845</v>
      </c>
      <c r="N6" s="18"/>
      <c r="O6" s="12" t="e">
        <f t="shared" si="0"/>
        <v>#NUM!</v>
      </c>
      <c r="P6" s="1" t="s">
        <v>48</v>
      </c>
    </row>
    <row r="7" spans="1:19">
      <c r="A7" s="12">
        <v>5</v>
      </c>
      <c r="B7" s="16" t="s">
        <v>123</v>
      </c>
      <c r="C7" s="13" t="s">
        <v>131</v>
      </c>
      <c r="D7" s="13" t="s">
        <v>223</v>
      </c>
      <c r="E7" s="1">
        <v>10000</v>
      </c>
      <c r="F7" s="1">
        <v>10305</v>
      </c>
      <c r="G7" s="1">
        <v>3000</v>
      </c>
      <c r="H7" s="1">
        <v>10371</v>
      </c>
      <c r="I7" s="1">
        <v>2000</v>
      </c>
      <c r="J7" s="1"/>
      <c r="K7" s="1"/>
      <c r="L7" s="1">
        <f t="shared" si="1"/>
        <v>5000</v>
      </c>
      <c r="M7" s="11">
        <v>66846</v>
      </c>
      <c r="N7" s="18"/>
      <c r="O7" s="12" t="e">
        <f t="shared" si="0"/>
        <v>#NUM!</v>
      </c>
      <c r="P7" s="1" t="s">
        <v>48</v>
      </c>
    </row>
    <row r="8" spans="1:19">
      <c r="A8" s="10">
        <v>6</v>
      </c>
      <c r="B8" s="16" t="s">
        <v>69</v>
      </c>
      <c r="C8" s="23" t="s">
        <v>132</v>
      </c>
      <c r="D8" s="29" t="s">
        <v>224</v>
      </c>
      <c r="E8" s="1">
        <v>10000</v>
      </c>
      <c r="F8" s="1">
        <v>10306</v>
      </c>
      <c r="G8" s="1">
        <v>5000</v>
      </c>
      <c r="H8" s="1"/>
      <c r="I8" s="1"/>
      <c r="J8" s="1"/>
      <c r="K8" s="1"/>
      <c r="L8" s="1">
        <f t="shared" si="1"/>
        <v>5000</v>
      </c>
      <c r="M8" s="11">
        <v>66847</v>
      </c>
      <c r="N8" s="18"/>
      <c r="O8" s="12" t="e">
        <f t="shared" si="0"/>
        <v>#NUM!</v>
      </c>
      <c r="P8" s="1" t="s">
        <v>32</v>
      </c>
    </row>
    <row r="9" spans="1:19">
      <c r="A9" s="12">
        <v>7</v>
      </c>
      <c r="B9" s="16" t="s">
        <v>70</v>
      </c>
      <c r="C9" s="13" t="s">
        <v>133</v>
      </c>
      <c r="D9" s="13" t="s">
        <v>225</v>
      </c>
      <c r="E9" s="1">
        <v>10000</v>
      </c>
      <c r="F9" s="1">
        <v>10307</v>
      </c>
      <c r="G9" s="1">
        <v>5000</v>
      </c>
      <c r="H9" s="1"/>
      <c r="I9" s="1"/>
      <c r="J9" s="1"/>
      <c r="K9" s="1"/>
      <c r="L9" s="1">
        <f t="shared" si="1"/>
        <v>5000</v>
      </c>
      <c r="M9" s="11">
        <v>66846</v>
      </c>
      <c r="N9" s="18"/>
      <c r="O9" s="12" t="e">
        <f t="shared" si="0"/>
        <v>#NUM!</v>
      </c>
      <c r="P9" s="1" t="s">
        <v>48</v>
      </c>
    </row>
    <row r="10" spans="1:19">
      <c r="A10" s="10">
        <v>8</v>
      </c>
      <c r="B10" s="16" t="s">
        <v>71</v>
      </c>
      <c r="C10" s="23" t="s">
        <v>134</v>
      </c>
      <c r="D10" s="29" t="s">
        <v>226</v>
      </c>
      <c r="E10" s="1">
        <v>10000</v>
      </c>
      <c r="F10" s="1">
        <v>10308</v>
      </c>
      <c r="G10" s="1">
        <v>2000</v>
      </c>
      <c r="H10" s="1">
        <v>10424</v>
      </c>
      <c r="I10" s="1">
        <v>3000</v>
      </c>
      <c r="J10" s="1">
        <v>10711</v>
      </c>
      <c r="K10" s="1">
        <v>2000</v>
      </c>
      <c r="L10" s="1">
        <f t="shared" si="1"/>
        <v>3000</v>
      </c>
      <c r="M10" s="11">
        <v>66847</v>
      </c>
      <c r="N10" s="18"/>
      <c r="O10" s="12" t="e">
        <f t="shared" si="0"/>
        <v>#NUM!</v>
      </c>
      <c r="P10" s="1" t="s">
        <v>32</v>
      </c>
    </row>
    <row r="11" spans="1:19">
      <c r="A11" s="12">
        <v>9</v>
      </c>
      <c r="B11" s="16" t="s">
        <v>72</v>
      </c>
      <c r="C11" s="13" t="s">
        <v>135</v>
      </c>
      <c r="D11" s="13" t="s">
        <v>227</v>
      </c>
      <c r="E11" s="1">
        <v>10000</v>
      </c>
      <c r="F11" s="1">
        <v>10309</v>
      </c>
      <c r="G11" s="1">
        <v>2000</v>
      </c>
      <c r="H11" s="1"/>
      <c r="I11" s="1"/>
      <c r="J11" s="1"/>
      <c r="K11" s="1"/>
      <c r="L11" s="1">
        <f t="shared" si="1"/>
        <v>8000</v>
      </c>
      <c r="M11" s="11">
        <v>66847</v>
      </c>
      <c r="N11" s="18" t="s">
        <v>442</v>
      </c>
      <c r="O11" s="12" t="e">
        <f t="shared" si="0"/>
        <v>#VALUE!</v>
      </c>
      <c r="P11" s="1" t="s">
        <v>32</v>
      </c>
    </row>
    <row r="12" spans="1:19">
      <c r="A12" s="10">
        <v>10</v>
      </c>
      <c r="B12" s="16" t="s">
        <v>73</v>
      </c>
      <c r="C12" s="23" t="s">
        <v>136</v>
      </c>
      <c r="D12" s="29" t="s">
        <v>228</v>
      </c>
      <c r="E12" s="1">
        <v>10000</v>
      </c>
      <c r="F12" s="1">
        <v>10310</v>
      </c>
      <c r="G12" s="1">
        <v>1000</v>
      </c>
      <c r="H12" s="1">
        <v>10367</v>
      </c>
      <c r="I12" s="1">
        <v>4000</v>
      </c>
      <c r="J12" s="16"/>
      <c r="K12" s="1"/>
      <c r="L12" s="1">
        <f t="shared" si="1"/>
        <v>5000</v>
      </c>
      <c r="M12" s="11">
        <v>66847</v>
      </c>
      <c r="N12" s="18" t="s">
        <v>442</v>
      </c>
      <c r="O12" s="12" t="e">
        <f t="shared" si="0"/>
        <v>#VALUE!</v>
      </c>
      <c r="P12" s="1" t="s">
        <v>32</v>
      </c>
    </row>
    <row r="13" spans="1:19">
      <c r="A13" s="12">
        <v>11</v>
      </c>
      <c r="B13" s="16" t="s">
        <v>74</v>
      </c>
      <c r="C13" s="13" t="s">
        <v>137</v>
      </c>
      <c r="D13" s="13" t="s">
        <v>229</v>
      </c>
      <c r="E13" s="1">
        <v>10000</v>
      </c>
      <c r="F13" s="1">
        <v>10311</v>
      </c>
      <c r="G13" s="1">
        <v>2000</v>
      </c>
      <c r="H13" s="1">
        <v>10375</v>
      </c>
      <c r="I13" s="1">
        <v>3000</v>
      </c>
      <c r="J13" s="1"/>
      <c r="K13" s="1"/>
      <c r="L13" s="1">
        <f t="shared" si="1"/>
        <v>5000</v>
      </c>
      <c r="M13" s="11">
        <v>66847</v>
      </c>
      <c r="N13" s="18" t="s">
        <v>442</v>
      </c>
      <c r="O13" s="12" t="e">
        <f t="shared" si="0"/>
        <v>#VALUE!</v>
      </c>
      <c r="P13" s="1" t="s">
        <v>48</v>
      </c>
    </row>
    <row r="14" spans="1:19">
      <c r="A14" s="10">
        <v>12</v>
      </c>
      <c r="B14" s="16" t="s">
        <v>75</v>
      </c>
      <c r="C14" s="23" t="s">
        <v>138</v>
      </c>
      <c r="D14" s="29" t="s">
        <v>230</v>
      </c>
      <c r="E14" s="1">
        <v>9000</v>
      </c>
      <c r="F14" s="1">
        <v>10312</v>
      </c>
      <c r="G14" s="1">
        <v>1000</v>
      </c>
      <c r="H14" s="1">
        <v>10404</v>
      </c>
      <c r="I14" s="1">
        <v>2000</v>
      </c>
      <c r="J14" s="1"/>
      <c r="K14" s="1"/>
      <c r="L14" s="1">
        <f t="shared" si="1"/>
        <v>6000</v>
      </c>
      <c r="M14" s="11">
        <v>66847</v>
      </c>
      <c r="N14" s="18" t="s">
        <v>442</v>
      </c>
      <c r="O14" s="12" t="e">
        <f t="shared" si="0"/>
        <v>#VALUE!</v>
      </c>
      <c r="P14" s="1" t="s">
        <v>32</v>
      </c>
    </row>
    <row r="15" spans="1:19">
      <c r="A15" s="12">
        <v>13</v>
      </c>
      <c r="B15" s="16" t="s">
        <v>425</v>
      </c>
      <c r="C15" s="13" t="s">
        <v>139</v>
      </c>
      <c r="D15" s="13" t="s">
        <v>231</v>
      </c>
      <c r="E15" s="1">
        <v>10000</v>
      </c>
      <c r="F15" s="1">
        <v>10313</v>
      </c>
      <c r="G15" s="1">
        <v>5000</v>
      </c>
      <c r="H15" s="1">
        <v>10669</v>
      </c>
      <c r="I15" s="1">
        <v>2000</v>
      </c>
      <c r="J15" s="1"/>
      <c r="K15" s="1"/>
      <c r="L15" s="1">
        <f t="shared" si="1"/>
        <v>3000</v>
      </c>
      <c r="M15" s="11">
        <v>66847</v>
      </c>
      <c r="N15" s="18"/>
      <c r="O15" s="12" t="e">
        <f t="shared" si="0"/>
        <v>#NUM!</v>
      </c>
      <c r="P15" s="1" t="s">
        <v>48</v>
      </c>
    </row>
    <row r="16" spans="1:19">
      <c r="A16" s="10">
        <v>14</v>
      </c>
      <c r="B16" s="16" t="s">
        <v>76</v>
      </c>
      <c r="C16" s="23" t="s">
        <v>140</v>
      </c>
      <c r="D16" s="29" t="s">
        <v>232</v>
      </c>
      <c r="E16" s="1">
        <v>10000</v>
      </c>
      <c r="F16" s="1">
        <v>10314</v>
      </c>
      <c r="G16" s="1">
        <v>2800</v>
      </c>
      <c r="H16" s="1"/>
      <c r="I16" s="1"/>
      <c r="J16" s="1"/>
      <c r="K16" s="1"/>
      <c r="L16" s="1">
        <f t="shared" si="1"/>
        <v>7200</v>
      </c>
      <c r="M16" s="11">
        <v>66847</v>
      </c>
      <c r="N16" s="18"/>
      <c r="O16" s="12" t="e">
        <f t="shared" si="0"/>
        <v>#NUM!</v>
      </c>
      <c r="P16" s="1" t="s">
        <v>38</v>
      </c>
    </row>
    <row r="17" spans="1:16">
      <c r="A17" s="12">
        <v>15</v>
      </c>
      <c r="B17" s="16" t="s">
        <v>77</v>
      </c>
      <c r="C17" s="13" t="s">
        <v>141</v>
      </c>
      <c r="D17" s="13" t="s">
        <v>233</v>
      </c>
      <c r="E17" s="1">
        <v>10000</v>
      </c>
      <c r="F17" s="1">
        <v>10315</v>
      </c>
      <c r="G17" s="1">
        <v>2000</v>
      </c>
      <c r="H17" s="1">
        <v>10376</v>
      </c>
      <c r="I17" s="1">
        <v>3000</v>
      </c>
      <c r="J17" s="1"/>
      <c r="K17" s="1"/>
      <c r="L17" s="1">
        <f t="shared" si="1"/>
        <v>5000</v>
      </c>
      <c r="M17" s="11">
        <v>66848</v>
      </c>
      <c r="N17" s="18" t="s">
        <v>442</v>
      </c>
      <c r="O17" s="12" t="e">
        <f t="shared" si="0"/>
        <v>#VALUE!</v>
      </c>
      <c r="P17" s="1" t="s">
        <v>32</v>
      </c>
    </row>
    <row r="18" spans="1:16">
      <c r="A18" s="10">
        <v>16</v>
      </c>
      <c r="B18" s="16" t="s">
        <v>78</v>
      </c>
      <c r="C18" s="23" t="s">
        <v>142</v>
      </c>
      <c r="D18" s="29" t="s">
        <v>234</v>
      </c>
      <c r="E18" s="1">
        <v>10000</v>
      </c>
      <c r="F18" s="1">
        <v>10316</v>
      </c>
      <c r="G18" s="1">
        <v>3000</v>
      </c>
      <c r="H18" s="1">
        <v>10374</v>
      </c>
      <c r="I18" s="1">
        <v>7000</v>
      </c>
      <c r="J18" s="1"/>
      <c r="K18" s="1"/>
      <c r="L18" s="1">
        <f t="shared" si="1"/>
        <v>0</v>
      </c>
      <c r="M18" s="11">
        <v>66848</v>
      </c>
      <c r="N18" s="18"/>
      <c r="O18" s="12" t="e">
        <f t="shared" si="0"/>
        <v>#NUM!</v>
      </c>
      <c r="P18" s="1" t="s">
        <v>32</v>
      </c>
    </row>
    <row r="19" spans="1:16">
      <c r="A19" s="12">
        <v>17</v>
      </c>
      <c r="B19" s="16" t="s">
        <v>406</v>
      </c>
      <c r="C19" s="13" t="s">
        <v>143</v>
      </c>
      <c r="D19" s="13" t="s">
        <v>235</v>
      </c>
      <c r="E19" s="1">
        <v>10000</v>
      </c>
      <c r="F19" s="1">
        <v>10317</v>
      </c>
      <c r="G19" s="1">
        <v>2000</v>
      </c>
      <c r="H19" s="1">
        <v>10348</v>
      </c>
      <c r="I19" s="1">
        <v>8000</v>
      </c>
      <c r="J19" s="1"/>
      <c r="K19" s="1"/>
      <c r="L19" s="1">
        <f t="shared" si="1"/>
        <v>0</v>
      </c>
      <c r="M19" s="11">
        <v>66848</v>
      </c>
      <c r="N19" s="18"/>
      <c r="O19" s="12" t="e">
        <f t="shared" si="0"/>
        <v>#NUM!</v>
      </c>
      <c r="P19" s="1" t="s">
        <v>32</v>
      </c>
    </row>
    <row r="20" spans="1:16">
      <c r="A20" s="10">
        <v>18</v>
      </c>
      <c r="B20" s="16" t="s">
        <v>79</v>
      </c>
      <c r="C20" s="23" t="s">
        <v>144</v>
      </c>
      <c r="D20" s="29" t="s">
        <v>236</v>
      </c>
      <c r="E20" s="1">
        <v>10000</v>
      </c>
      <c r="F20" s="1">
        <v>10319</v>
      </c>
      <c r="G20" s="1">
        <v>1000</v>
      </c>
      <c r="H20" s="1">
        <v>10383</v>
      </c>
      <c r="I20" s="1">
        <v>4000</v>
      </c>
      <c r="J20" s="1"/>
      <c r="K20" s="1"/>
      <c r="L20" s="1">
        <f t="shared" si="1"/>
        <v>5000</v>
      </c>
      <c r="M20" s="11">
        <v>66848</v>
      </c>
      <c r="N20" s="18" t="s">
        <v>442</v>
      </c>
      <c r="O20" s="12" t="e">
        <f t="shared" si="0"/>
        <v>#VALUE!</v>
      </c>
      <c r="P20" s="1" t="s">
        <v>32</v>
      </c>
    </row>
    <row r="21" spans="1:16">
      <c r="A21" s="12">
        <v>19</v>
      </c>
      <c r="B21" s="16" t="s">
        <v>80</v>
      </c>
      <c r="C21" s="13" t="s">
        <v>145</v>
      </c>
      <c r="D21" s="13" t="s">
        <v>237</v>
      </c>
      <c r="E21" s="1">
        <v>2800</v>
      </c>
      <c r="F21" s="1">
        <v>10320</v>
      </c>
      <c r="G21" s="1">
        <v>1000</v>
      </c>
      <c r="H21" s="1">
        <v>10386</v>
      </c>
      <c r="I21" s="1">
        <v>1800</v>
      </c>
      <c r="J21" s="1"/>
      <c r="K21" s="1"/>
      <c r="L21" s="1">
        <f t="shared" si="1"/>
        <v>0</v>
      </c>
      <c r="M21" s="11">
        <v>66848</v>
      </c>
      <c r="N21" s="18"/>
      <c r="O21" s="12" t="e">
        <f t="shared" si="0"/>
        <v>#NUM!</v>
      </c>
      <c r="P21" s="1" t="s">
        <v>32</v>
      </c>
    </row>
    <row r="22" spans="1:16">
      <c r="A22" s="10">
        <v>20</v>
      </c>
      <c r="B22" s="16" t="s">
        <v>81</v>
      </c>
      <c r="C22" s="23" t="s">
        <v>146</v>
      </c>
      <c r="D22" s="29" t="s">
        <v>238</v>
      </c>
      <c r="E22" s="1">
        <v>10000</v>
      </c>
      <c r="F22" s="1">
        <v>10321</v>
      </c>
      <c r="G22" s="1">
        <v>1000</v>
      </c>
      <c r="H22" s="1">
        <v>10390</v>
      </c>
      <c r="I22" s="1">
        <v>2000</v>
      </c>
      <c r="J22" s="16"/>
      <c r="K22" s="1"/>
      <c r="L22" s="1">
        <f t="shared" si="1"/>
        <v>7000</v>
      </c>
      <c r="M22" s="11">
        <v>66848</v>
      </c>
      <c r="N22" s="18" t="s">
        <v>442</v>
      </c>
      <c r="O22" s="12" t="e">
        <f t="shared" si="0"/>
        <v>#VALUE!</v>
      </c>
      <c r="P22" s="1" t="s">
        <v>55</v>
      </c>
    </row>
    <row r="23" spans="1:16">
      <c r="A23" s="12">
        <v>21</v>
      </c>
      <c r="B23" s="16" t="s">
        <v>311</v>
      </c>
      <c r="C23" s="13" t="s">
        <v>147</v>
      </c>
      <c r="D23" s="13" t="s">
        <v>239</v>
      </c>
      <c r="E23" s="1">
        <v>10000</v>
      </c>
      <c r="F23" s="1">
        <v>10322</v>
      </c>
      <c r="G23" s="1">
        <v>1000</v>
      </c>
      <c r="H23" s="1">
        <v>10384</v>
      </c>
      <c r="I23" s="1">
        <v>4000</v>
      </c>
      <c r="J23" s="1"/>
      <c r="K23" s="1"/>
      <c r="L23" s="1">
        <f t="shared" si="1"/>
        <v>5000</v>
      </c>
      <c r="M23" s="11">
        <v>66848</v>
      </c>
      <c r="N23" s="18"/>
      <c r="O23" s="12" t="e">
        <f t="shared" si="0"/>
        <v>#NUM!</v>
      </c>
      <c r="P23" s="1" t="s">
        <v>32</v>
      </c>
    </row>
    <row r="24" spans="1:16">
      <c r="A24" s="10">
        <v>22</v>
      </c>
      <c r="B24" s="16" t="s">
        <v>82</v>
      </c>
      <c r="C24" s="23" t="s">
        <v>148</v>
      </c>
      <c r="D24" s="29" t="s">
        <v>240</v>
      </c>
      <c r="E24" s="1">
        <v>10000</v>
      </c>
      <c r="F24" s="1">
        <v>10323</v>
      </c>
      <c r="G24" s="1">
        <v>1000</v>
      </c>
      <c r="H24" s="1">
        <v>10366</v>
      </c>
      <c r="I24" s="1">
        <v>4000</v>
      </c>
      <c r="J24" s="1"/>
      <c r="K24" s="1"/>
      <c r="L24" s="1">
        <f t="shared" si="1"/>
        <v>5000</v>
      </c>
      <c r="M24" s="11">
        <v>66848</v>
      </c>
      <c r="N24" s="18" t="s">
        <v>442</v>
      </c>
      <c r="O24" s="12" t="e">
        <f t="shared" si="0"/>
        <v>#VALUE!</v>
      </c>
      <c r="P24" s="1" t="s">
        <v>32</v>
      </c>
    </row>
    <row r="25" spans="1:16">
      <c r="A25" s="12">
        <v>23</v>
      </c>
      <c r="B25" s="16" t="s">
        <v>89</v>
      </c>
      <c r="C25" s="13" t="s">
        <v>149</v>
      </c>
      <c r="D25" s="13" t="s">
        <v>241</v>
      </c>
      <c r="E25" s="1">
        <v>10000</v>
      </c>
      <c r="F25" s="1">
        <v>10324</v>
      </c>
      <c r="G25" s="1">
        <v>5000</v>
      </c>
      <c r="H25" s="1"/>
      <c r="I25" s="1"/>
      <c r="J25" s="1"/>
      <c r="K25" s="1"/>
      <c r="L25" s="1">
        <f t="shared" si="1"/>
        <v>5000</v>
      </c>
      <c r="M25" s="11">
        <v>66848</v>
      </c>
      <c r="N25" s="18"/>
      <c r="O25" s="12" t="e">
        <f t="shared" si="0"/>
        <v>#NUM!</v>
      </c>
      <c r="P25" s="1"/>
    </row>
    <row r="26" spans="1:16">
      <c r="A26" s="10">
        <v>24</v>
      </c>
      <c r="B26" s="16" t="s">
        <v>83</v>
      </c>
      <c r="C26" s="23" t="s">
        <v>150</v>
      </c>
      <c r="D26" s="29" t="s">
        <v>242</v>
      </c>
      <c r="E26" s="1">
        <v>2800</v>
      </c>
      <c r="F26" s="1">
        <v>10325</v>
      </c>
      <c r="G26" s="1">
        <v>1000</v>
      </c>
      <c r="H26" s="1"/>
      <c r="I26" s="1"/>
      <c r="J26" s="1"/>
      <c r="K26" s="1"/>
      <c r="L26" s="1">
        <f t="shared" si="1"/>
        <v>1800</v>
      </c>
      <c r="M26" s="11">
        <v>66849</v>
      </c>
      <c r="N26" s="18" t="s">
        <v>442</v>
      </c>
      <c r="O26" s="12" t="e">
        <f t="shared" si="0"/>
        <v>#VALUE!</v>
      </c>
      <c r="P26" s="1" t="s">
        <v>32</v>
      </c>
    </row>
    <row r="27" spans="1:16">
      <c r="A27" s="12">
        <v>25</v>
      </c>
      <c r="B27" s="16" t="s">
        <v>84</v>
      </c>
      <c r="C27" s="13" t="s">
        <v>151</v>
      </c>
      <c r="D27" s="13" t="s">
        <v>243</v>
      </c>
      <c r="E27" s="1">
        <v>10000</v>
      </c>
      <c r="F27" s="1">
        <v>10326</v>
      </c>
      <c r="G27" s="1">
        <v>1000</v>
      </c>
      <c r="H27" s="1">
        <v>10522</v>
      </c>
      <c r="I27" s="1">
        <v>2500</v>
      </c>
      <c r="J27" s="1"/>
      <c r="K27" s="1"/>
      <c r="L27" s="1">
        <f t="shared" si="1"/>
        <v>6500</v>
      </c>
      <c r="M27" s="11">
        <v>66849</v>
      </c>
      <c r="N27" s="18"/>
      <c r="O27" s="12" t="e">
        <f t="shared" si="0"/>
        <v>#NUM!</v>
      </c>
      <c r="P27" s="1" t="s">
        <v>38</v>
      </c>
    </row>
    <row r="28" spans="1:16">
      <c r="A28" s="10">
        <v>26</v>
      </c>
      <c r="B28" s="16" t="s">
        <v>85</v>
      </c>
      <c r="C28" s="23" t="s">
        <v>152</v>
      </c>
      <c r="D28" s="29" t="s">
        <v>244</v>
      </c>
      <c r="E28" s="1">
        <v>10000</v>
      </c>
      <c r="F28" s="1">
        <v>10327</v>
      </c>
      <c r="G28" s="1">
        <v>1000</v>
      </c>
      <c r="H28" s="1">
        <v>10399</v>
      </c>
      <c r="I28" s="1">
        <v>2000</v>
      </c>
      <c r="J28" s="1"/>
      <c r="K28" s="1"/>
      <c r="L28" s="1">
        <f t="shared" si="1"/>
        <v>7000</v>
      </c>
      <c r="M28" s="3">
        <v>66849</v>
      </c>
      <c r="N28" s="18"/>
      <c r="O28" s="12" t="e">
        <f t="shared" si="0"/>
        <v>#NUM!</v>
      </c>
      <c r="P28" s="1" t="s">
        <v>61</v>
      </c>
    </row>
    <row r="29" spans="1:16">
      <c r="A29" s="12">
        <v>27</v>
      </c>
      <c r="B29" s="16" t="s">
        <v>86</v>
      </c>
      <c r="C29" s="13" t="s">
        <v>153</v>
      </c>
      <c r="D29" s="13" t="s">
        <v>245</v>
      </c>
      <c r="E29" s="1">
        <v>10000</v>
      </c>
      <c r="F29" s="1">
        <v>10328</v>
      </c>
      <c r="G29" s="1">
        <v>1000</v>
      </c>
      <c r="H29" s="1">
        <v>10398</v>
      </c>
      <c r="I29" s="1">
        <v>2000</v>
      </c>
      <c r="J29" s="16">
        <v>10707</v>
      </c>
      <c r="K29" s="1">
        <v>2000</v>
      </c>
      <c r="L29" s="1">
        <f t="shared" si="1"/>
        <v>5000</v>
      </c>
      <c r="M29" s="3">
        <v>66849</v>
      </c>
      <c r="N29" s="18"/>
      <c r="O29" s="12" t="e">
        <f t="shared" si="0"/>
        <v>#NUM!</v>
      </c>
      <c r="P29" s="1" t="s">
        <v>61</v>
      </c>
    </row>
    <row r="30" spans="1:16">
      <c r="A30" s="10">
        <v>28</v>
      </c>
      <c r="B30" s="16" t="s">
        <v>87</v>
      </c>
      <c r="C30" s="23" t="s">
        <v>154</v>
      </c>
      <c r="D30" s="29" t="s">
        <v>246</v>
      </c>
      <c r="E30" s="1">
        <v>10000</v>
      </c>
      <c r="F30" s="1">
        <v>10329</v>
      </c>
      <c r="G30" s="1">
        <v>1000</v>
      </c>
      <c r="H30" s="1">
        <v>10385</v>
      </c>
      <c r="I30" s="1">
        <v>2000</v>
      </c>
      <c r="J30" s="1"/>
      <c r="K30" s="1"/>
      <c r="L30" s="1">
        <f t="shared" si="1"/>
        <v>7000</v>
      </c>
      <c r="M30" s="3">
        <v>66849</v>
      </c>
      <c r="N30" s="18" t="s">
        <v>442</v>
      </c>
      <c r="O30" s="12" t="e">
        <f t="shared" si="0"/>
        <v>#VALUE!</v>
      </c>
      <c r="P30" s="1" t="s">
        <v>44</v>
      </c>
    </row>
    <row r="31" spans="1:16">
      <c r="A31" s="12">
        <v>29</v>
      </c>
      <c r="B31" s="16" t="s">
        <v>88</v>
      </c>
      <c r="C31" s="13" t="s">
        <v>155</v>
      </c>
      <c r="D31" s="13" t="s">
        <v>247</v>
      </c>
      <c r="E31" s="1">
        <v>10000</v>
      </c>
      <c r="F31" s="1">
        <v>10330</v>
      </c>
      <c r="G31" s="1">
        <v>5000</v>
      </c>
      <c r="H31" s="1">
        <v>10973</v>
      </c>
      <c r="I31" s="1">
        <v>5000</v>
      </c>
      <c r="J31" s="1"/>
      <c r="K31" s="1"/>
      <c r="L31" s="1">
        <f t="shared" si="1"/>
        <v>0</v>
      </c>
      <c r="M31" s="3">
        <v>66848</v>
      </c>
      <c r="N31" s="18"/>
      <c r="O31" s="12" t="e">
        <f t="shared" si="0"/>
        <v>#NUM!</v>
      </c>
      <c r="P31" s="1" t="s">
        <v>38</v>
      </c>
    </row>
    <row r="32" spans="1:16">
      <c r="A32" s="10">
        <v>30</v>
      </c>
      <c r="B32" s="16" t="s">
        <v>90</v>
      </c>
      <c r="C32" s="23" t="s">
        <v>156</v>
      </c>
      <c r="D32" s="29" t="s">
        <v>248</v>
      </c>
      <c r="E32" s="1">
        <v>10000</v>
      </c>
      <c r="F32" s="1">
        <v>10331</v>
      </c>
      <c r="G32" s="1">
        <v>1500</v>
      </c>
      <c r="H32" s="1">
        <v>10378</v>
      </c>
      <c r="I32" s="1">
        <v>3500</v>
      </c>
      <c r="J32" s="1"/>
      <c r="K32" s="1"/>
      <c r="L32" s="1">
        <f t="shared" si="1"/>
        <v>5000</v>
      </c>
      <c r="M32" s="3">
        <v>66849</v>
      </c>
      <c r="N32" s="18" t="s">
        <v>442</v>
      </c>
      <c r="O32" s="12" t="e">
        <f t="shared" si="0"/>
        <v>#VALUE!</v>
      </c>
      <c r="P32" s="1"/>
    </row>
    <row r="33" spans="1:17">
      <c r="A33" s="12">
        <v>31</v>
      </c>
      <c r="B33" s="16" t="s">
        <v>126</v>
      </c>
      <c r="C33" s="13" t="s">
        <v>157</v>
      </c>
      <c r="D33" s="13" t="s">
        <v>249</v>
      </c>
      <c r="E33" s="2">
        <v>10000</v>
      </c>
      <c r="F33" s="2">
        <v>10332</v>
      </c>
      <c r="G33" s="2">
        <v>1000</v>
      </c>
      <c r="H33" s="2">
        <v>10400</v>
      </c>
      <c r="I33" s="2">
        <v>2000</v>
      </c>
      <c r="J33" s="2"/>
      <c r="K33" s="2"/>
      <c r="L33" s="2">
        <f t="shared" si="1"/>
        <v>7000</v>
      </c>
      <c r="M33" s="3">
        <v>66849</v>
      </c>
      <c r="N33" s="18"/>
      <c r="O33" s="12" t="e">
        <f t="shared" si="0"/>
        <v>#NUM!</v>
      </c>
      <c r="P33" s="1"/>
    </row>
    <row r="34" spans="1:17">
      <c r="A34" s="10">
        <v>32</v>
      </c>
      <c r="B34" s="16" t="s">
        <v>91</v>
      </c>
      <c r="C34" s="23" t="s">
        <v>158</v>
      </c>
      <c r="D34" s="29" t="s">
        <v>250</v>
      </c>
      <c r="E34" s="1">
        <v>10000</v>
      </c>
      <c r="F34" s="1">
        <v>103334</v>
      </c>
      <c r="G34" s="1">
        <v>1000</v>
      </c>
      <c r="H34" s="1">
        <v>10369</v>
      </c>
      <c r="I34" s="1">
        <v>2000</v>
      </c>
      <c r="J34" s="1"/>
      <c r="K34" s="1"/>
      <c r="L34" s="1">
        <f t="shared" si="1"/>
        <v>7000</v>
      </c>
      <c r="M34" s="3">
        <v>66849</v>
      </c>
      <c r="N34" s="18"/>
      <c r="O34" s="12" t="e">
        <f t="shared" si="0"/>
        <v>#NUM!</v>
      </c>
      <c r="P34" s="1"/>
    </row>
    <row r="35" spans="1:17">
      <c r="A35" s="12">
        <v>33</v>
      </c>
      <c r="B35" s="16" t="s">
        <v>92</v>
      </c>
      <c r="C35" s="13" t="s">
        <v>159</v>
      </c>
      <c r="D35" s="13" t="s">
        <v>251</v>
      </c>
      <c r="E35" s="1">
        <v>10000</v>
      </c>
      <c r="F35" s="1">
        <v>10335</v>
      </c>
      <c r="G35" s="1">
        <v>1000</v>
      </c>
      <c r="H35" s="1"/>
      <c r="I35" s="1"/>
      <c r="J35" s="1"/>
      <c r="K35" s="1"/>
      <c r="L35" s="1">
        <f t="shared" si="1"/>
        <v>9000</v>
      </c>
      <c r="M35" s="3">
        <v>66848</v>
      </c>
      <c r="N35" s="18" t="s">
        <v>442</v>
      </c>
      <c r="O35" s="12" t="e">
        <f t="shared" si="0"/>
        <v>#VALUE!</v>
      </c>
      <c r="P35" s="1"/>
    </row>
    <row r="36" spans="1:17">
      <c r="A36" s="10">
        <v>34</v>
      </c>
      <c r="B36" s="16" t="s">
        <v>93</v>
      </c>
      <c r="C36" s="23" t="s">
        <v>160</v>
      </c>
      <c r="D36" s="29" t="s">
        <v>252</v>
      </c>
      <c r="E36" s="1">
        <v>10000</v>
      </c>
      <c r="F36" s="1">
        <v>10336</v>
      </c>
      <c r="G36" s="1">
        <v>1000</v>
      </c>
      <c r="H36" s="1">
        <v>10426</v>
      </c>
      <c r="I36" s="1">
        <v>2000</v>
      </c>
      <c r="J36" s="1"/>
      <c r="K36" s="1"/>
      <c r="L36" s="1">
        <f t="shared" si="1"/>
        <v>7000</v>
      </c>
      <c r="M36" s="3">
        <v>66849</v>
      </c>
      <c r="N36" s="18" t="s">
        <v>442</v>
      </c>
      <c r="O36" s="12" t="e">
        <f t="shared" si="0"/>
        <v>#VALUE!</v>
      </c>
      <c r="P36" s="1"/>
    </row>
    <row r="37" spans="1:17">
      <c r="A37" s="12">
        <v>35</v>
      </c>
      <c r="B37" s="16" t="s">
        <v>94</v>
      </c>
      <c r="C37" s="13" t="s">
        <v>161</v>
      </c>
      <c r="D37" s="13" t="s">
        <v>253</v>
      </c>
      <c r="E37" s="1">
        <v>10000</v>
      </c>
      <c r="F37" s="1">
        <v>10337</v>
      </c>
      <c r="G37" s="1">
        <v>1500</v>
      </c>
      <c r="H37" s="1">
        <v>10379</v>
      </c>
      <c r="I37" s="1">
        <v>3500</v>
      </c>
      <c r="J37" s="1"/>
      <c r="K37" s="1"/>
      <c r="L37" s="1">
        <f t="shared" si="1"/>
        <v>5000</v>
      </c>
      <c r="M37" s="3">
        <v>66850</v>
      </c>
      <c r="N37" s="18" t="s">
        <v>442</v>
      </c>
      <c r="O37" s="12" t="e">
        <f t="shared" si="0"/>
        <v>#VALUE!</v>
      </c>
      <c r="P37" s="1"/>
    </row>
    <row r="38" spans="1:17">
      <c r="A38" s="10">
        <v>36</v>
      </c>
      <c r="B38" s="16" t="s">
        <v>95</v>
      </c>
      <c r="C38" s="23" t="s">
        <v>162</v>
      </c>
      <c r="D38" s="29" t="s">
        <v>254</v>
      </c>
      <c r="E38" s="1">
        <v>10000</v>
      </c>
      <c r="F38" s="1">
        <v>10338</v>
      </c>
      <c r="G38" s="1">
        <v>1000</v>
      </c>
      <c r="H38" s="1">
        <v>10395</v>
      </c>
      <c r="I38" s="1">
        <v>2500</v>
      </c>
      <c r="J38" s="1"/>
      <c r="K38" s="1"/>
      <c r="L38" s="1">
        <f t="shared" si="1"/>
        <v>6500</v>
      </c>
      <c r="M38" s="3">
        <v>66850</v>
      </c>
      <c r="N38" s="18" t="s">
        <v>442</v>
      </c>
      <c r="O38" s="12" t="e">
        <f t="shared" si="0"/>
        <v>#VALUE!</v>
      </c>
      <c r="P38" s="1"/>
    </row>
    <row r="39" spans="1:17">
      <c r="A39" s="12">
        <v>37</v>
      </c>
      <c r="B39" s="16" t="s">
        <v>96</v>
      </c>
      <c r="C39" s="13" t="s">
        <v>163</v>
      </c>
      <c r="D39" s="13" t="s">
        <v>255</v>
      </c>
      <c r="E39" s="1">
        <v>2800</v>
      </c>
      <c r="F39" s="1">
        <v>10339</v>
      </c>
      <c r="G39" s="1">
        <v>1000</v>
      </c>
      <c r="H39" s="1">
        <v>10397</v>
      </c>
      <c r="I39" s="1">
        <v>1800</v>
      </c>
      <c r="J39" s="1"/>
      <c r="K39" s="1"/>
      <c r="L39" s="1">
        <f t="shared" si="1"/>
        <v>0</v>
      </c>
      <c r="M39" s="3">
        <v>66850</v>
      </c>
      <c r="N39" s="18"/>
      <c r="O39" s="12" t="e">
        <f t="shared" si="0"/>
        <v>#NUM!</v>
      </c>
      <c r="P39" s="1"/>
    </row>
    <row r="40" spans="1:17">
      <c r="A40" s="10">
        <v>38</v>
      </c>
      <c r="B40" s="16" t="s">
        <v>97</v>
      </c>
      <c r="C40" s="23" t="s">
        <v>164</v>
      </c>
      <c r="D40" s="29" t="s">
        <v>256</v>
      </c>
      <c r="E40" s="25">
        <v>2800</v>
      </c>
      <c r="F40" s="1">
        <v>10342</v>
      </c>
      <c r="G40" s="2">
        <v>2800</v>
      </c>
      <c r="H40" s="1"/>
      <c r="I40" s="1"/>
      <c r="J40" s="1"/>
      <c r="K40" s="1"/>
      <c r="L40" s="1">
        <f t="shared" si="1"/>
        <v>0</v>
      </c>
      <c r="M40" s="26">
        <v>66850</v>
      </c>
      <c r="N40" s="18"/>
      <c r="O40" s="12" t="e">
        <f>DATEDIF(#REF!,N40,"D")</f>
        <v>#REF!</v>
      </c>
      <c r="P40" s="1"/>
    </row>
    <row r="41" spans="1:17">
      <c r="A41" s="12">
        <v>39</v>
      </c>
      <c r="B41" s="16" t="s">
        <v>98</v>
      </c>
      <c r="C41" s="13" t="s">
        <v>165</v>
      </c>
      <c r="D41" s="13" t="s">
        <v>257</v>
      </c>
      <c r="E41" s="1">
        <v>3000</v>
      </c>
      <c r="F41" s="1">
        <v>10343</v>
      </c>
      <c r="G41" s="1">
        <v>1500</v>
      </c>
      <c r="H41" s="1">
        <v>10382</v>
      </c>
      <c r="I41" s="1">
        <v>1500</v>
      </c>
      <c r="J41" s="1"/>
      <c r="K41" s="1"/>
      <c r="L41" s="1">
        <f t="shared" si="1"/>
        <v>0</v>
      </c>
      <c r="M41" s="3">
        <v>66851</v>
      </c>
      <c r="N41" s="18"/>
      <c r="O41" s="12" t="e">
        <f t="shared" si="0"/>
        <v>#NUM!</v>
      </c>
      <c r="P41" s="1"/>
    </row>
    <row r="42" spans="1:17">
      <c r="A42" s="10">
        <v>40</v>
      </c>
      <c r="B42" s="16" t="s">
        <v>99</v>
      </c>
      <c r="C42" s="23" t="s">
        <v>166</v>
      </c>
      <c r="D42" s="29" t="s">
        <v>258</v>
      </c>
      <c r="E42" s="1">
        <v>14000</v>
      </c>
      <c r="F42" s="1">
        <v>10344</v>
      </c>
      <c r="G42" s="1">
        <v>5000</v>
      </c>
      <c r="H42" s="1"/>
      <c r="I42" s="1"/>
      <c r="J42" s="1"/>
      <c r="K42" s="1"/>
      <c r="L42" s="1">
        <f t="shared" si="1"/>
        <v>9000</v>
      </c>
      <c r="M42" s="3">
        <v>66852</v>
      </c>
      <c r="N42" s="18" t="s">
        <v>442</v>
      </c>
      <c r="O42" s="12" t="e">
        <f t="shared" si="0"/>
        <v>#VALUE!</v>
      </c>
      <c r="P42" s="1"/>
    </row>
    <row r="43" spans="1:17">
      <c r="A43" s="12">
        <v>41</v>
      </c>
      <c r="B43" s="16" t="s">
        <v>100</v>
      </c>
      <c r="C43" s="13" t="s">
        <v>167</v>
      </c>
      <c r="D43" s="13" t="s">
        <v>259</v>
      </c>
      <c r="E43" s="1">
        <v>3500</v>
      </c>
      <c r="F43" s="1">
        <v>10345</v>
      </c>
      <c r="G43" s="1">
        <v>1000</v>
      </c>
      <c r="H43" s="1">
        <v>10425</v>
      </c>
      <c r="I43" s="1">
        <v>2000</v>
      </c>
      <c r="J43" s="1"/>
      <c r="K43" s="1"/>
      <c r="L43" s="1">
        <f t="shared" si="1"/>
        <v>500</v>
      </c>
      <c r="M43" s="3">
        <v>66852</v>
      </c>
      <c r="N43" s="18"/>
      <c r="O43" s="12" t="e">
        <f t="shared" si="0"/>
        <v>#NUM!</v>
      </c>
      <c r="P43" s="1"/>
    </row>
    <row r="44" spans="1:17">
      <c r="A44" s="10">
        <v>42</v>
      </c>
      <c r="B44" s="16" t="s">
        <v>101</v>
      </c>
      <c r="C44" s="23" t="s">
        <v>168</v>
      </c>
      <c r="D44" s="29" t="s">
        <v>260</v>
      </c>
      <c r="E44" s="1">
        <v>12000</v>
      </c>
      <c r="F44" s="1">
        <v>10346</v>
      </c>
      <c r="G44" s="1">
        <v>1000</v>
      </c>
      <c r="H44" s="1">
        <v>10401</v>
      </c>
      <c r="I44" s="1">
        <v>2000</v>
      </c>
      <c r="J44" s="1">
        <v>10708</v>
      </c>
      <c r="K44" s="1">
        <v>2000</v>
      </c>
      <c r="L44" s="1">
        <f t="shared" si="1"/>
        <v>7000</v>
      </c>
      <c r="M44" s="3">
        <v>66852</v>
      </c>
      <c r="N44" s="18"/>
      <c r="O44" s="12" t="e">
        <f t="shared" si="0"/>
        <v>#NUM!</v>
      </c>
      <c r="P44" s="1"/>
    </row>
    <row r="45" spans="1:17">
      <c r="A45" s="12">
        <v>43</v>
      </c>
      <c r="B45" s="16" t="s">
        <v>410</v>
      </c>
      <c r="C45" s="13" t="s">
        <v>169</v>
      </c>
      <c r="D45" s="13" t="s">
        <v>261</v>
      </c>
      <c r="E45" s="1">
        <v>10500</v>
      </c>
      <c r="F45" s="1">
        <v>10347</v>
      </c>
      <c r="G45" s="1">
        <v>1000</v>
      </c>
      <c r="H45" s="1">
        <v>10406</v>
      </c>
      <c r="I45" s="1">
        <v>2000</v>
      </c>
      <c r="J45" s="1">
        <v>10651</v>
      </c>
      <c r="K45" s="1">
        <v>2000</v>
      </c>
      <c r="L45" s="1">
        <f t="shared" si="1"/>
        <v>5500</v>
      </c>
      <c r="M45" s="3">
        <v>66854</v>
      </c>
      <c r="N45" s="18"/>
      <c r="O45" s="12" t="e">
        <f t="shared" si="0"/>
        <v>#NUM!</v>
      </c>
      <c r="P45" s="1"/>
      <c r="Q45" s="31" t="s">
        <v>313</v>
      </c>
    </row>
    <row r="46" spans="1:17">
      <c r="A46" s="10">
        <v>44</v>
      </c>
      <c r="B46" s="16" t="s">
        <v>102</v>
      </c>
      <c r="C46" s="23" t="s">
        <v>170</v>
      </c>
      <c r="D46" s="29" t="s">
        <v>262</v>
      </c>
      <c r="E46" s="1">
        <v>2500</v>
      </c>
      <c r="F46" s="1">
        <v>10352</v>
      </c>
      <c r="G46" s="1">
        <v>2500</v>
      </c>
      <c r="H46" s="1"/>
      <c r="I46" s="1"/>
      <c r="J46" s="1"/>
      <c r="K46" s="1"/>
      <c r="L46" s="1">
        <f t="shared" si="1"/>
        <v>0</v>
      </c>
      <c r="M46" s="3">
        <v>66854</v>
      </c>
      <c r="N46" s="18"/>
      <c r="O46" s="12" t="e">
        <f t="shared" si="0"/>
        <v>#NUM!</v>
      </c>
      <c r="P46" s="1"/>
    </row>
    <row r="47" spans="1:17">
      <c r="A47" s="12">
        <v>45</v>
      </c>
      <c r="B47" s="16" t="s">
        <v>103</v>
      </c>
      <c r="C47" s="13" t="s">
        <v>171</v>
      </c>
      <c r="D47" s="13" t="s">
        <v>263</v>
      </c>
      <c r="E47" s="1">
        <v>2800</v>
      </c>
      <c r="F47" s="1">
        <v>10353</v>
      </c>
      <c r="G47" s="1">
        <v>1500</v>
      </c>
      <c r="H47" s="1"/>
      <c r="I47" s="1"/>
      <c r="J47" s="1"/>
      <c r="K47" s="1"/>
      <c r="L47" s="1">
        <f t="shared" si="1"/>
        <v>1300</v>
      </c>
      <c r="M47" s="3">
        <v>66851</v>
      </c>
      <c r="N47" s="18" t="s">
        <v>442</v>
      </c>
      <c r="O47" s="12" t="e">
        <f t="shared" si="0"/>
        <v>#VALUE!</v>
      </c>
      <c r="P47" s="1"/>
    </row>
    <row r="48" spans="1:17">
      <c r="A48" s="10">
        <v>46</v>
      </c>
      <c r="B48" s="16" t="s">
        <v>104</v>
      </c>
      <c r="C48" s="23" t="s">
        <v>172</v>
      </c>
      <c r="D48" s="29" t="s">
        <v>264</v>
      </c>
      <c r="E48" s="1">
        <v>12000</v>
      </c>
      <c r="F48" s="1">
        <v>10354</v>
      </c>
      <c r="G48" s="1">
        <v>1000</v>
      </c>
      <c r="H48" s="1">
        <v>10394</v>
      </c>
      <c r="I48" s="1">
        <v>2500</v>
      </c>
      <c r="J48" s="1"/>
      <c r="K48" s="1"/>
      <c r="L48" s="1">
        <f t="shared" si="1"/>
        <v>8500</v>
      </c>
      <c r="M48" s="3">
        <v>66851</v>
      </c>
      <c r="N48" s="18" t="s">
        <v>442</v>
      </c>
      <c r="O48" s="12" t="e">
        <f t="shared" si="0"/>
        <v>#VALUE!</v>
      </c>
      <c r="P48" s="1"/>
    </row>
    <row r="49" spans="1:17">
      <c r="A49" s="12">
        <v>47</v>
      </c>
      <c r="B49" s="16" t="s">
        <v>105</v>
      </c>
      <c r="C49" s="13" t="s">
        <v>173</v>
      </c>
      <c r="D49" s="13" t="s">
        <v>265</v>
      </c>
      <c r="E49" s="1">
        <v>2800</v>
      </c>
      <c r="F49" s="1">
        <v>10355</v>
      </c>
      <c r="G49" s="1">
        <v>1500</v>
      </c>
      <c r="H49" s="1">
        <v>10381</v>
      </c>
      <c r="I49" s="1">
        <v>1300</v>
      </c>
      <c r="J49" s="1"/>
      <c r="K49" s="1"/>
      <c r="L49" s="1">
        <f t="shared" si="1"/>
        <v>0</v>
      </c>
      <c r="M49" s="3">
        <v>66851</v>
      </c>
      <c r="N49" s="18"/>
      <c r="O49" s="12" t="e">
        <f t="shared" si="0"/>
        <v>#NUM!</v>
      </c>
      <c r="P49" s="1"/>
    </row>
    <row r="50" spans="1:17">
      <c r="A50" s="10">
        <v>48</v>
      </c>
      <c r="B50" s="16" t="s">
        <v>106</v>
      </c>
      <c r="C50" s="23" t="s">
        <v>174</v>
      </c>
      <c r="D50" s="29" t="s">
        <v>266</v>
      </c>
      <c r="E50" s="1">
        <v>10000</v>
      </c>
      <c r="F50" s="1">
        <v>10356</v>
      </c>
      <c r="G50" s="1">
        <v>3000</v>
      </c>
      <c r="H50" s="1">
        <v>10380</v>
      </c>
      <c r="I50" s="1">
        <v>2000</v>
      </c>
      <c r="J50" s="1"/>
      <c r="K50" s="1"/>
      <c r="L50" s="1">
        <f t="shared" si="1"/>
        <v>5000</v>
      </c>
      <c r="M50" s="3">
        <v>66851</v>
      </c>
      <c r="N50" s="18" t="s">
        <v>442</v>
      </c>
      <c r="O50" s="12" t="e">
        <f t="shared" si="0"/>
        <v>#VALUE!</v>
      </c>
      <c r="P50" s="1"/>
    </row>
    <row r="51" spans="1:17">
      <c r="A51" s="12">
        <v>49</v>
      </c>
      <c r="B51" s="16" t="s">
        <v>107</v>
      </c>
      <c r="C51" s="13" t="s">
        <v>175</v>
      </c>
      <c r="D51" s="13" t="s">
        <v>267</v>
      </c>
      <c r="E51" s="1">
        <v>3000</v>
      </c>
      <c r="F51" s="1">
        <v>10357</v>
      </c>
      <c r="G51" s="1">
        <v>1500</v>
      </c>
      <c r="H51" s="1">
        <v>10387</v>
      </c>
      <c r="I51" s="1">
        <v>1500</v>
      </c>
      <c r="J51" s="1"/>
      <c r="K51" s="1"/>
      <c r="L51" s="1">
        <f t="shared" si="1"/>
        <v>0</v>
      </c>
      <c r="M51" s="3">
        <v>66851</v>
      </c>
      <c r="N51" s="18"/>
      <c r="O51" s="12" t="e">
        <f t="shared" si="0"/>
        <v>#NUM!</v>
      </c>
      <c r="P51" s="1"/>
    </row>
    <row r="52" spans="1:17">
      <c r="A52" s="10">
        <v>50</v>
      </c>
      <c r="B52" s="16" t="s">
        <v>108</v>
      </c>
      <c r="C52" s="23" t="s">
        <v>176</v>
      </c>
      <c r="D52" s="29" t="s">
        <v>268</v>
      </c>
      <c r="E52" s="1">
        <v>3500</v>
      </c>
      <c r="F52" s="1">
        <v>10358</v>
      </c>
      <c r="G52" s="1">
        <v>1000</v>
      </c>
      <c r="H52" s="1">
        <v>10439</v>
      </c>
      <c r="I52" s="1">
        <v>1000</v>
      </c>
      <c r="J52" s="1"/>
      <c r="K52" s="1"/>
      <c r="L52" s="1">
        <f t="shared" si="1"/>
        <v>1500</v>
      </c>
      <c r="M52" s="3">
        <v>66856</v>
      </c>
      <c r="N52" s="18" t="s">
        <v>442</v>
      </c>
      <c r="O52" s="12" t="e">
        <f t="shared" si="0"/>
        <v>#VALUE!</v>
      </c>
      <c r="P52" s="1"/>
    </row>
    <row r="53" spans="1:17">
      <c r="A53" s="12">
        <v>51</v>
      </c>
      <c r="B53" s="16" t="s">
        <v>109</v>
      </c>
      <c r="C53" s="13" t="s">
        <v>177</v>
      </c>
      <c r="D53" s="13" t="s">
        <v>269</v>
      </c>
      <c r="E53" s="1">
        <v>2800</v>
      </c>
      <c r="F53" s="1">
        <v>10359</v>
      </c>
      <c r="G53" s="1">
        <v>1500</v>
      </c>
      <c r="H53" s="1"/>
      <c r="I53" s="1"/>
      <c r="J53" s="1"/>
      <c r="K53" s="1"/>
      <c r="L53" s="1">
        <f t="shared" si="1"/>
        <v>1300</v>
      </c>
      <c r="M53" s="3">
        <v>66858</v>
      </c>
      <c r="N53" s="18" t="s">
        <v>442</v>
      </c>
      <c r="O53" s="12" t="e">
        <f t="shared" si="0"/>
        <v>#VALUE!</v>
      </c>
      <c r="P53" s="1"/>
    </row>
    <row r="54" spans="1:17">
      <c r="A54" s="10">
        <v>52</v>
      </c>
      <c r="B54" s="16" t="s">
        <v>110</v>
      </c>
      <c r="C54" s="23" t="s">
        <v>178</v>
      </c>
      <c r="D54" s="29" t="s">
        <v>270</v>
      </c>
      <c r="E54" s="1">
        <v>11000</v>
      </c>
      <c r="F54" s="1">
        <v>10360</v>
      </c>
      <c r="G54" s="1">
        <v>6000</v>
      </c>
      <c r="H54" s="1"/>
      <c r="I54" s="1"/>
      <c r="J54" s="1"/>
      <c r="K54" s="1"/>
      <c r="L54" s="1">
        <f t="shared" si="1"/>
        <v>5000</v>
      </c>
      <c r="M54" s="3">
        <v>66858</v>
      </c>
      <c r="N54" s="18"/>
      <c r="O54" s="12" t="e">
        <f t="shared" si="0"/>
        <v>#NUM!</v>
      </c>
      <c r="P54" s="1"/>
      <c r="Q54" s="32" t="s">
        <v>332</v>
      </c>
    </row>
    <row r="55" spans="1:17">
      <c r="A55" s="12">
        <v>53</v>
      </c>
      <c r="B55" s="16" t="s">
        <v>111</v>
      </c>
      <c r="C55" s="13" t="s">
        <v>179</v>
      </c>
      <c r="D55" s="13" t="s">
        <v>271</v>
      </c>
      <c r="E55" s="1">
        <v>3000</v>
      </c>
      <c r="F55" s="1">
        <v>10361</v>
      </c>
      <c r="G55" s="1">
        <v>3000</v>
      </c>
      <c r="H55" s="1"/>
      <c r="I55" s="1"/>
      <c r="J55" s="1"/>
      <c r="K55" s="1"/>
      <c r="L55" s="1">
        <f t="shared" si="1"/>
        <v>0</v>
      </c>
      <c r="M55" s="3">
        <v>66859</v>
      </c>
      <c r="N55" s="18"/>
      <c r="O55" s="12" t="e">
        <f t="shared" si="0"/>
        <v>#NUM!</v>
      </c>
      <c r="P55" s="1"/>
    </row>
    <row r="56" spans="1:17">
      <c r="A56" s="10">
        <v>54</v>
      </c>
      <c r="B56" s="16" t="s">
        <v>112</v>
      </c>
      <c r="C56" s="23" t="s">
        <v>180</v>
      </c>
      <c r="D56" s="29" t="s">
        <v>272</v>
      </c>
      <c r="E56" s="1">
        <v>2800</v>
      </c>
      <c r="F56" s="1">
        <v>10362</v>
      </c>
      <c r="G56" s="1">
        <v>1000</v>
      </c>
      <c r="H56" s="1">
        <v>10437</v>
      </c>
      <c r="I56" s="1">
        <v>500</v>
      </c>
      <c r="J56" s="1"/>
      <c r="K56" s="1"/>
      <c r="L56" s="1">
        <f t="shared" si="1"/>
        <v>1300</v>
      </c>
      <c r="M56" s="3">
        <v>66859</v>
      </c>
      <c r="N56" s="18" t="s">
        <v>442</v>
      </c>
      <c r="O56" s="12" t="e">
        <f t="shared" si="0"/>
        <v>#VALUE!</v>
      </c>
      <c r="P56" s="1"/>
    </row>
    <row r="57" spans="1:17">
      <c r="A57" s="12">
        <v>55</v>
      </c>
      <c r="B57" s="16" t="s">
        <v>113</v>
      </c>
      <c r="C57" s="13" t="s">
        <v>181</v>
      </c>
      <c r="D57" s="13" t="s">
        <v>273</v>
      </c>
      <c r="E57" s="1">
        <v>2800</v>
      </c>
      <c r="F57" s="1">
        <v>10363</v>
      </c>
      <c r="G57" s="1">
        <v>1000</v>
      </c>
      <c r="H57" s="1">
        <v>10434</v>
      </c>
      <c r="I57" s="1">
        <v>1800</v>
      </c>
      <c r="J57" s="1"/>
      <c r="K57" s="1"/>
      <c r="L57" s="1">
        <f t="shared" si="1"/>
        <v>0</v>
      </c>
      <c r="M57" s="3">
        <v>66859</v>
      </c>
      <c r="N57" s="18"/>
      <c r="O57" s="12" t="e">
        <f t="shared" si="0"/>
        <v>#NUM!</v>
      </c>
      <c r="P57" s="1"/>
    </row>
    <row r="58" spans="1:17">
      <c r="A58" s="10">
        <v>56</v>
      </c>
      <c r="B58" s="16" t="s">
        <v>114</v>
      </c>
      <c r="C58" s="23" t="s">
        <v>182</v>
      </c>
      <c r="D58" s="29" t="s">
        <v>274</v>
      </c>
      <c r="E58" s="2">
        <v>2800</v>
      </c>
      <c r="F58" s="1">
        <v>10364</v>
      </c>
      <c r="G58" s="2">
        <v>1000</v>
      </c>
      <c r="H58" s="1">
        <v>10436</v>
      </c>
      <c r="I58" s="1">
        <v>500</v>
      </c>
      <c r="J58" s="1"/>
      <c r="K58" s="1"/>
      <c r="L58" s="1">
        <f t="shared" si="1"/>
        <v>1300</v>
      </c>
      <c r="M58" s="3">
        <v>66859</v>
      </c>
      <c r="N58" s="18" t="s">
        <v>442</v>
      </c>
      <c r="O58" s="12" t="e">
        <f t="shared" si="0"/>
        <v>#VALUE!</v>
      </c>
      <c r="P58" s="1"/>
    </row>
    <row r="59" spans="1:17">
      <c r="A59" s="12">
        <v>57</v>
      </c>
      <c r="B59" s="16" t="s">
        <v>115</v>
      </c>
      <c r="C59" s="13" t="s">
        <v>183</v>
      </c>
      <c r="D59" s="13" t="s">
        <v>275</v>
      </c>
      <c r="E59" s="1">
        <v>2800</v>
      </c>
      <c r="F59" s="1">
        <v>10365</v>
      </c>
      <c r="G59" s="1">
        <v>1000</v>
      </c>
      <c r="H59" s="1">
        <v>10435</v>
      </c>
      <c r="I59" s="1">
        <v>1800</v>
      </c>
      <c r="J59" s="1"/>
      <c r="K59" s="1"/>
      <c r="L59" s="1">
        <f t="shared" si="1"/>
        <v>0</v>
      </c>
      <c r="M59" s="3">
        <v>66859</v>
      </c>
      <c r="N59" s="18"/>
      <c r="O59" s="12" t="e">
        <f t="shared" si="0"/>
        <v>#NUM!</v>
      </c>
      <c r="P59" s="1"/>
    </row>
    <row r="60" spans="1:17">
      <c r="A60" s="10">
        <v>58</v>
      </c>
      <c r="B60" s="16" t="s">
        <v>116</v>
      </c>
      <c r="C60" s="23" t="s">
        <v>184</v>
      </c>
      <c r="D60" s="29" t="s">
        <v>276</v>
      </c>
      <c r="E60" s="1">
        <v>10000</v>
      </c>
      <c r="F60" s="1">
        <v>10369</v>
      </c>
      <c r="G60" s="1">
        <v>5000</v>
      </c>
      <c r="H60" s="1"/>
      <c r="I60" s="1"/>
      <c r="J60" s="1"/>
      <c r="K60" s="1"/>
      <c r="L60" s="1">
        <f t="shared" si="1"/>
        <v>5000</v>
      </c>
      <c r="M60" s="3">
        <v>66862</v>
      </c>
      <c r="N60" s="18"/>
      <c r="O60" s="12" t="e">
        <f t="shared" si="0"/>
        <v>#NUM!</v>
      </c>
      <c r="P60" s="1"/>
    </row>
    <row r="61" spans="1:17">
      <c r="A61" s="12">
        <v>59</v>
      </c>
      <c r="B61" s="16" t="s">
        <v>117</v>
      </c>
      <c r="C61" s="13" t="s">
        <v>185</v>
      </c>
      <c r="D61" s="13" t="s">
        <v>277</v>
      </c>
      <c r="E61" s="1">
        <v>10000</v>
      </c>
      <c r="F61" s="1">
        <v>10370</v>
      </c>
      <c r="G61" s="1">
        <v>5000</v>
      </c>
      <c r="H61" s="1"/>
      <c r="I61" s="1"/>
      <c r="J61" s="1"/>
      <c r="K61" s="1"/>
      <c r="L61" s="1">
        <f t="shared" si="1"/>
        <v>5000</v>
      </c>
      <c r="M61" s="3">
        <v>66862</v>
      </c>
      <c r="N61" s="18"/>
      <c r="O61" s="12" t="e">
        <f t="shared" si="0"/>
        <v>#NUM!</v>
      </c>
      <c r="P61" s="1"/>
    </row>
    <row r="62" spans="1:17">
      <c r="A62" s="10">
        <v>60</v>
      </c>
      <c r="B62" s="16" t="s">
        <v>118</v>
      </c>
      <c r="C62" s="23" t="s">
        <v>186</v>
      </c>
      <c r="D62" s="29" t="s">
        <v>278</v>
      </c>
      <c r="E62" s="1">
        <v>6000</v>
      </c>
      <c r="F62" s="1">
        <v>10371</v>
      </c>
      <c r="G62" s="1">
        <v>2000</v>
      </c>
      <c r="H62" s="1"/>
      <c r="I62" s="1"/>
      <c r="J62" s="1"/>
      <c r="K62" s="1"/>
      <c r="L62" s="1">
        <f t="shared" si="1"/>
        <v>4000</v>
      </c>
      <c r="M62" s="3">
        <v>66862</v>
      </c>
      <c r="N62" s="18" t="s">
        <v>442</v>
      </c>
      <c r="O62" s="12" t="e">
        <f t="shared" si="0"/>
        <v>#VALUE!</v>
      </c>
      <c r="P62" s="1"/>
    </row>
    <row r="63" spans="1:17">
      <c r="A63" s="12">
        <v>61</v>
      </c>
      <c r="B63" s="16" t="s">
        <v>119</v>
      </c>
      <c r="C63" s="13" t="s">
        <v>187</v>
      </c>
      <c r="D63" s="13" t="s">
        <v>279</v>
      </c>
      <c r="E63" s="1">
        <v>9500</v>
      </c>
      <c r="F63" s="1">
        <v>10298</v>
      </c>
      <c r="G63" s="1">
        <v>1000</v>
      </c>
      <c r="H63" s="1">
        <v>10408</v>
      </c>
      <c r="I63" s="1">
        <v>1000</v>
      </c>
      <c r="J63" s="1"/>
      <c r="K63" s="1"/>
      <c r="L63" s="1">
        <f t="shared" si="1"/>
        <v>7500</v>
      </c>
      <c r="M63" s="3">
        <v>66839</v>
      </c>
      <c r="N63" s="18" t="s">
        <v>442</v>
      </c>
      <c r="O63" s="12" t="e">
        <f t="shared" si="0"/>
        <v>#VALUE!</v>
      </c>
      <c r="P63" s="1"/>
      <c r="Q63" s="32" t="s">
        <v>317</v>
      </c>
    </row>
    <row r="64" spans="1:17">
      <c r="A64" s="10">
        <v>62</v>
      </c>
      <c r="B64" s="16" t="s">
        <v>120</v>
      </c>
      <c r="C64" s="23" t="s">
        <v>188</v>
      </c>
      <c r="D64" s="29" t="s">
        <v>280</v>
      </c>
      <c r="E64" s="1">
        <v>9500</v>
      </c>
      <c r="F64" s="1">
        <v>10299</v>
      </c>
      <c r="G64" s="1">
        <v>1000</v>
      </c>
      <c r="H64" s="1">
        <v>10408</v>
      </c>
      <c r="I64" s="1">
        <v>1000</v>
      </c>
      <c r="J64" s="1"/>
      <c r="K64" s="1"/>
      <c r="L64" s="1">
        <f t="shared" si="1"/>
        <v>7500</v>
      </c>
      <c r="M64" s="3">
        <v>66839</v>
      </c>
      <c r="N64" s="18" t="s">
        <v>442</v>
      </c>
      <c r="O64" s="12" t="e">
        <f t="shared" si="0"/>
        <v>#VALUE!</v>
      </c>
      <c r="P64" s="1"/>
    </row>
    <row r="65" spans="1:17">
      <c r="A65" s="12">
        <v>63</v>
      </c>
      <c r="B65" s="16" t="s">
        <v>121</v>
      </c>
      <c r="C65" s="13" t="s">
        <v>189</v>
      </c>
      <c r="D65" s="13" t="s">
        <v>281</v>
      </c>
      <c r="E65" s="1">
        <v>10000</v>
      </c>
      <c r="F65" s="1">
        <v>10300</v>
      </c>
      <c r="G65" s="1">
        <v>1500</v>
      </c>
      <c r="H65" s="1">
        <v>10391</v>
      </c>
      <c r="I65" s="1">
        <v>3500</v>
      </c>
      <c r="J65" s="1"/>
      <c r="K65" s="1"/>
      <c r="L65" s="1">
        <f t="shared" si="1"/>
        <v>5000</v>
      </c>
      <c r="M65" s="3">
        <v>66843</v>
      </c>
      <c r="N65" s="18" t="s">
        <v>442</v>
      </c>
      <c r="O65" s="12" t="e">
        <f t="shared" si="0"/>
        <v>#VALUE!</v>
      </c>
      <c r="P65" s="1"/>
    </row>
    <row r="66" spans="1:17">
      <c r="A66" s="10">
        <v>64</v>
      </c>
      <c r="B66" s="16" t="s">
        <v>122</v>
      </c>
      <c r="C66" s="23" t="s">
        <v>190</v>
      </c>
      <c r="D66" s="29" t="s">
        <v>282</v>
      </c>
      <c r="E66" s="1">
        <v>10000</v>
      </c>
      <c r="F66" s="1">
        <v>10314</v>
      </c>
      <c r="G66" s="1">
        <v>1000</v>
      </c>
      <c r="H66" s="1">
        <v>10396</v>
      </c>
      <c r="I66" s="1">
        <v>1300</v>
      </c>
      <c r="J66" s="1"/>
      <c r="K66" s="1"/>
      <c r="L66" s="1">
        <f t="shared" si="1"/>
        <v>7700</v>
      </c>
      <c r="M66" s="3">
        <v>66844</v>
      </c>
      <c r="N66" s="18" t="s">
        <v>442</v>
      </c>
      <c r="O66" s="12" t="e">
        <f t="shared" si="0"/>
        <v>#VALUE!</v>
      </c>
      <c r="P66" s="1"/>
    </row>
    <row r="67" spans="1:17">
      <c r="A67" s="12">
        <v>65</v>
      </c>
      <c r="B67" s="16" t="s">
        <v>124</v>
      </c>
      <c r="C67" s="13" t="s">
        <v>191</v>
      </c>
      <c r="D67" s="13" t="s">
        <v>283</v>
      </c>
      <c r="E67" s="1">
        <v>3000</v>
      </c>
      <c r="F67" s="1">
        <v>10377</v>
      </c>
      <c r="G67" s="1">
        <v>1000</v>
      </c>
      <c r="H67" s="1">
        <v>10422</v>
      </c>
      <c r="I67" s="1">
        <v>2000</v>
      </c>
      <c r="J67" s="1"/>
      <c r="K67" s="1"/>
      <c r="L67" s="1">
        <f t="shared" si="1"/>
        <v>0</v>
      </c>
      <c r="M67" s="3">
        <v>66863</v>
      </c>
      <c r="N67" s="18"/>
      <c r="O67" s="12" t="e">
        <f t="shared" si="0"/>
        <v>#NUM!</v>
      </c>
      <c r="P67" s="1"/>
    </row>
    <row r="68" spans="1:17">
      <c r="A68" s="10">
        <v>66</v>
      </c>
      <c r="B68" s="16" t="s">
        <v>125</v>
      </c>
      <c r="C68" s="23" t="s">
        <v>192</v>
      </c>
      <c r="D68" s="29" t="s">
        <v>284</v>
      </c>
      <c r="E68" s="1">
        <v>10000</v>
      </c>
      <c r="F68" s="1">
        <v>10393</v>
      </c>
      <c r="G68" s="1">
        <v>5000</v>
      </c>
      <c r="H68" s="1"/>
      <c r="I68" s="1"/>
      <c r="J68" s="1"/>
      <c r="K68" s="1"/>
      <c r="L68" s="1">
        <f t="shared" si="1"/>
        <v>5000</v>
      </c>
      <c r="M68" s="3">
        <v>66863</v>
      </c>
      <c r="N68" s="18"/>
      <c r="O68" s="12" t="e">
        <f t="shared" ref="O68:O107" si="2">DATEDIF(M68,N68,"D")</f>
        <v>#NUM!</v>
      </c>
      <c r="P68" s="1"/>
    </row>
    <row r="69" spans="1:17">
      <c r="A69" s="12">
        <v>67</v>
      </c>
      <c r="B69" s="16" t="s">
        <v>312</v>
      </c>
      <c r="C69" s="13" t="s">
        <v>193</v>
      </c>
      <c r="D69" s="13" t="s">
        <v>285</v>
      </c>
      <c r="E69" s="1">
        <v>10000</v>
      </c>
      <c r="F69" s="1">
        <v>10394</v>
      </c>
      <c r="G69" s="1">
        <v>2000</v>
      </c>
      <c r="H69" s="1">
        <v>10423</v>
      </c>
      <c r="I69" s="1">
        <v>2000</v>
      </c>
      <c r="J69" s="1"/>
      <c r="K69" s="1"/>
      <c r="L69" s="1">
        <f t="shared" si="1"/>
        <v>6000</v>
      </c>
      <c r="M69" s="3"/>
      <c r="N69" s="18"/>
      <c r="O69" s="12">
        <f t="shared" si="2"/>
        <v>0</v>
      </c>
      <c r="P69" s="1"/>
    </row>
    <row r="70" spans="1:17">
      <c r="A70" s="10">
        <v>68</v>
      </c>
      <c r="B70" s="16" t="s">
        <v>315</v>
      </c>
      <c r="C70" s="23" t="s">
        <v>194</v>
      </c>
      <c r="D70" s="29" t="s">
        <v>286</v>
      </c>
      <c r="E70" s="1">
        <v>12000</v>
      </c>
      <c r="F70" s="1">
        <v>10421</v>
      </c>
      <c r="G70" s="1">
        <v>5000</v>
      </c>
      <c r="H70" s="1"/>
      <c r="I70" s="1"/>
      <c r="J70" s="1"/>
      <c r="K70" s="1"/>
      <c r="L70" s="1">
        <f t="shared" ref="L70:L117" si="3">E70-G70-I70-K70</f>
        <v>7000</v>
      </c>
      <c r="M70" s="3">
        <v>66863</v>
      </c>
      <c r="N70" s="18" t="s">
        <v>442</v>
      </c>
      <c r="O70" s="12" t="e">
        <f t="shared" si="2"/>
        <v>#VALUE!</v>
      </c>
      <c r="P70" s="1"/>
    </row>
    <row r="71" spans="1:17">
      <c r="A71" s="12">
        <v>69</v>
      </c>
      <c r="B71" s="16" t="s">
        <v>316</v>
      </c>
      <c r="C71" s="13" t="s">
        <v>195</v>
      </c>
      <c r="D71" s="13" t="s">
        <v>287</v>
      </c>
      <c r="E71" s="1">
        <v>3500</v>
      </c>
      <c r="F71" s="1">
        <v>10428</v>
      </c>
      <c r="G71" s="1">
        <v>3500</v>
      </c>
      <c r="H71" s="1"/>
      <c r="I71" s="1"/>
      <c r="J71" s="1"/>
      <c r="K71" s="1"/>
      <c r="L71" s="1">
        <f t="shared" si="3"/>
        <v>0</v>
      </c>
      <c r="M71" s="3">
        <v>66868</v>
      </c>
      <c r="N71" s="18"/>
      <c r="O71" s="12" t="e">
        <f t="shared" si="2"/>
        <v>#NUM!</v>
      </c>
      <c r="P71" s="1"/>
    </row>
    <row r="72" spans="1:17">
      <c r="A72" s="10">
        <v>70</v>
      </c>
      <c r="B72" s="16" t="s">
        <v>319</v>
      </c>
      <c r="C72" s="23" t="s">
        <v>196</v>
      </c>
      <c r="D72" s="29" t="s">
        <v>288</v>
      </c>
      <c r="E72" s="1"/>
      <c r="F72" s="1">
        <v>10430</v>
      </c>
      <c r="G72" s="1">
        <v>1000</v>
      </c>
      <c r="H72" s="1"/>
      <c r="I72" s="1"/>
      <c r="J72" s="1"/>
      <c r="K72" s="1"/>
      <c r="L72" s="1">
        <f t="shared" si="3"/>
        <v>-1000</v>
      </c>
      <c r="M72" s="3">
        <v>66869</v>
      </c>
      <c r="N72" s="18"/>
      <c r="O72" s="12" t="e">
        <f t="shared" si="2"/>
        <v>#NUM!</v>
      </c>
      <c r="P72" s="1"/>
    </row>
    <row r="73" spans="1:17">
      <c r="A73" s="12">
        <v>71</v>
      </c>
      <c r="B73" s="16" t="s">
        <v>320</v>
      </c>
      <c r="C73" s="13" t="s">
        <v>197</v>
      </c>
      <c r="D73" s="13" t="s">
        <v>289</v>
      </c>
      <c r="E73" s="1">
        <v>10000</v>
      </c>
      <c r="F73" s="1">
        <v>10431</v>
      </c>
      <c r="G73" s="1">
        <f>500+3000</f>
        <v>3500</v>
      </c>
      <c r="H73" s="1"/>
      <c r="I73" s="1"/>
      <c r="J73" s="1"/>
      <c r="K73" s="1"/>
      <c r="L73" s="1">
        <f t="shared" si="3"/>
        <v>6500</v>
      </c>
      <c r="M73" s="3">
        <v>66870</v>
      </c>
      <c r="N73" s="18"/>
      <c r="O73" s="12" t="e">
        <f t="shared" si="2"/>
        <v>#NUM!</v>
      </c>
      <c r="P73" s="1"/>
      <c r="Q73" s="32" t="s">
        <v>331</v>
      </c>
    </row>
    <row r="74" spans="1:17">
      <c r="A74" s="10">
        <v>72</v>
      </c>
      <c r="B74" s="16" t="s">
        <v>321</v>
      </c>
      <c r="C74" s="23" t="s">
        <v>198</v>
      </c>
      <c r="D74" s="29" t="s">
        <v>290</v>
      </c>
      <c r="E74" s="1">
        <v>10000</v>
      </c>
      <c r="F74" s="1">
        <v>10433</v>
      </c>
      <c r="G74" s="1">
        <v>1000</v>
      </c>
      <c r="H74" s="1"/>
      <c r="I74" s="1"/>
      <c r="J74" s="1"/>
      <c r="K74" s="1"/>
      <c r="L74" s="1">
        <f t="shared" si="3"/>
        <v>9000</v>
      </c>
      <c r="M74" s="3">
        <v>66871</v>
      </c>
      <c r="N74" s="18" t="s">
        <v>442</v>
      </c>
      <c r="O74" s="12" t="e">
        <f t="shared" si="2"/>
        <v>#VALUE!</v>
      </c>
      <c r="P74" s="1"/>
    </row>
    <row r="75" spans="1:17">
      <c r="A75" s="12">
        <v>73</v>
      </c>
      <c r="B75" s="16" t="s">
        <v>322</v>
      </c>
      <c r="C75" s="13" t="s">
        <v>199</v>
      </c>
      <c r="D75" s="13" t="s">
        <v>291</v>
      </c>
      <c r="E75" s="1">
        <v>10000</v>
      </c>
      <c r="F75" s="1">
        <v>10438</v>
      </c>
      <c r="G75" s="1">
        <v>1500</v>
      </c>
      <c r="H75" s="1">
        <v>10479</v>
      </c>
      <c r="I75" s="1">
        <v>3500</v>
      </c>
      <c r="J75" s="1"/>
      <c r="K75" s="1"/>
      <c r="L75" s="1">
        <f t="shared" si="3"/>
        <v>5000</v>
      </c>
      <c r="M75" s="3">
        <v>66873</v>
      </c>
      <c r="N75" s="18"/>
      <c r="O75" s="12" t="e">
        <f t="shared" si="2"/>
        <v>#NUM!</v>
      </c>
      <c r="P75" s="1"/>
    </row>
    <row r="76" spans="1:17">
      <c r="A76" s="10">
        <v>74</v>
      </c>
      <c r="B76" s="16" t="s">
        <v>323</v>
      </c>
      <c r="C76" s="23" t="s">
        <v>200</v>
      </c>
      <c r="D76" s="29" t="s">
        <v>292</v>
      </c>
      <c r="E76" s="1">
        <v>2800</v>
      </c>
      <c r="F76" s="1">
        <v>10440</v>
      </c>
      <c r="G76" s="1">
        <v>1500</v>
      </c>
      <c r="H76" s="1"/>
      <c r="I76" s="1"/>
      <c r="J76" s="1"/>
      <c r="K76" s="1"/>
      <c r="L76" s="1">
        <f t="shared" si="3"/>
        <v>1300</v>
      </c>
      <c r="M76" s="3">
        <v>66873</v>
      </c>
      <c r="N76" s="18" t="s">
        <v>442</v>
      </c>
      <c r="O76" s="12" t="e">
        <f t="shared" si="2"/>
        <v>#VALUE!</v>
      </c>
      <c r="P76" s="1"/>
    </row>
    <row r="77" spans="1:17">
      <c r="A77" s="12">
        <v>75</v>
      </c>
      <c r="B77" s="16" t="s">
        <v>324</v>
      </c>
      <c r="C77" s="13" t="s">
        <v>201</v>
      </c>
      <c r="D77" s="13" t="s">
        <v>293</v>
      </c>
      <c r="E77" s="2">
        <v>10000</v>
      </c>
      <c r="F77" s="2">
        <v>10442</v>
      </c>
      <c r="G77" s="2">
        <v>5000</v>
      </c>
      <c r="H77" s="2"/>
      <c r="I77" s="2"/>
      <c r="J77" s="2"/>
      <c r="K77" s="2"/>
      <c r="L77" s="2">
        <f t="shared" si="3"/>
        <v>5000</v>
      </c>
      <c r="M77" s="3">
        <v>66875</v>
      </c>
      <c r="N77" s="18"/>
      <c r="O77" s="12" t="e">
        <f t="shared" si="2"/>
        <v>#NUM!</v>
      </c>
      <c r="P77" s="1"/>
    </row>
    <row r="78" spans="1:17">
      <c r="A78" s="10">
        <v>76</v>
      </c>
      <c r="B78" s="16" t="s">
        <v>325</v>
      </c>
      <c r="C78" s="23" t="s">
        <v>202</v>
      </c>
      <c r="D78" s="29" t="s">
        <v>294</v>
      </c>
      <c r="E78" s="1">
        <v>3000</v>
      </c>
      <c r="F78" s="1">
        <v>10443</v>
      </c>
      <c r="G78" s="1">
        <v>1500</v>
      </c>
      <c r="H78" s="1"/>
      <c r="I78" s="1"/>
      <c r="J78" s="1"/>
      <c r="K78" s="1"/>
      <c r="L78" s="2">
        <f t="shared" si="3"/>
        <v>1500</v>
      </c>
      <c r="M78" s="3">
        <v>66875</v>
      </c>
      <c r="N78" s="18" t="s">
        <v>442</v>
      </c>
      <c r="O78" s="12" t="e">
        <f t="shared" si="2"/>
        <v>#VALUE!</v>
      </c>
      <c r="P78" s="1"/>
    </row>
    <row r="79" spans="1:17">
      <c r="A79" s="12">
        <v>77</v>
      </c>
      <c r="B79" s="16" t="s">
        <v>326</v>
      </c>
      <c r="C79" s="13" t="s">
        <v>203</v>
      </c>
      <c r="D79" s="13" t="s">
        <v>295</v>
      </c>
      <c r="E79" s="1">
        <v>3000</v>
      </c>
      <c r="F79" s="1">
        <v>10444</v>
      </c>
      <c r="G79" s="1">
        <v>1500</v>
      </c>
      <c r="H79" s="1"/>
      <c r="I79" s="1"/>
      <c r="J79" s="1"/>
      <c r="K79" s="1"/>
      <c r="L79" s="2">
        <f t="shared" si="3"/>
        <v>1500</v>
      </c>
      <c r="M79" s="3">
        <v>66875</v>
      </c>
      <c r="N79" s="18" t="s">
        <v>442</v>
      </c>
      <c r="O79" s="12" t="e">
        <f t="shared" si="2"/>
        <v>#VALUE!</v>
      </c>
      <c r="P79" s="1"/>
    </row>
    <row r="80" spans="1:17">
      <c r="A80" s="10">
        <v>78</v>
      </c>
      <c r="B80" s="16" t="s">
        <v>327</v>
      </c>
      <c r="C80" s="23" t="s">
        <v>204</v>
      </c>
      <c r="D80" s="29" t="s">
        <v>296</v>
      </c>
      <c r="E80" s="1">
        <v>10000</v>
      </c>
      <c r="F80" s="1">
        <v>10445</v>
      </c>
      <c r="G80" s="1">
        <v>2000</v>
      </c>
      <c r="H80" s="1"/>
      <c r="I80" s="1"/>
      <c r="J80" s="1"/>
      <c r="K80" s="1"/>
      <c r="L80" s="2">
        <f t="shared" si="3"/>
        <v>8000</v>
      </c>
      <c r="M80" s="3">
        <v>66876</v>
      </c>
      <c r="N80" s="18" t="s">
        <v>442</v>
      </c>
      <c r="O80" s="12" t="e">
        <f t="shared" si="2"/>
        <v>#VALUE!</v>
      </c>
      <c r="P80" s="1"/>
    </row>
    <row r="81" spans="1:18">
      <c r="A81" s="12">
        <v>79</v>
      </c>
      <c r="B81" s="16" t="s">
        <v>328</v>
      </c>
      <c r="C81" s="13" t="s">
        <v>205</v>
      </c>
      <c r="D81" s="13" t="s">
        <v>297</v>
      </c>
      <c r="E81" s="1">
        <v>10000</v>
      </c>
      <c r="F81" s="1">
        <v>10446</v>
      </c>
      <c r="G81" s="1">
        <v>500</v>
      </c>
      <c r="H81" s="1">
        <v>10470</v>
      </c>
      <c r="I81" s="1">
        <v>2000</v>
      </c>
      <c r="J81" s="1"/>
      <c r="K81" s="1"/>
      <c r="L81" s="2">
        <f t="shared" si="3"/>
        <v>7500</v>
      </c>
      <c r="M81" s="3">
        <v>66876</v>
      </c>
      <c r="N81" s="18" t="s">
        <v>442</v>
      </c>
      <c r="O81" s="12" t="e">
        <f t="shared" si="2"/>
        <v>#VALUE!</v>
      </c>
      <c r="P81" s="1"/>
      <c r="Q81" s="8" t="s">
        <v>363</v>
      </c>
    </row>
    <row r="82" spans="1:18">
      <c r="A82" s="10">
        <v>80</v>
      </c>
      <c r="B82" s="16" t="s">
        <v>329</v>
      </c>
      <c r="C82" s="23" t="s">
        <v>206</v>
      </c>
      <c r="D82" s="29" t="s">
        <v>298</v>
      </c>
      <c r="E82" s="1">
        <v>10000</v>
      </c>
      <c r="F82" s="1">
        <v>10447</v>
      </c>
      <c r="G82" s="1">
        <v>2000</v>
      </c>
      <c r="H82" s="1">
        <v>10478</v>
      </c>
      <c r="I82" s="1">
        <v>3000</v>
      </c>
      <c r="J82" s="1"/>
      <c r="K82" s="1"/>
      <c r="L82" s="2">
        <f t="shared" si="3"/>
        <v>5000</v>
      </c>
      <c r="M82" s="3">
        <v>66877</v>
      </c>
      <c r="N82" s="18"/>
      <c r="O82" s="12" t="e">
        <f t="shared" si="2"/>
        <v>#NUM!</v>
      </c>
      <c r="P82" s="1"/>
    </row>
    <row r="83" spans="1:18">
      <c r="A83" s="12">
        <v>81</v>
      </c>
      <c r="B83" s="16" t="s">
        <v>330</v>
      </c>
      <c r="C83" s="13" t="s">
        <v>207</v>
      </c>
      <c r="D83" s="13" t="s">
        <v>299</v>
      </c>
      <c r="E83" s="1">
        <v>10000</v>
      </c>
      <c r="F83" s="1">
        <v>10448</v>
      </c>
      <c r="G83" s="1">
        <v>5000</v>
      </c>
      <c r="H83" s="1"/>
      <c r="I83" s="1"/>
      <c r="J83" s="1"/>
      <c r="K83" s="1"/>
      <c r="L83" s="2">
        <f t="shared" si="3"/>
        <v>5000</v>
      </c>
      <c r="M83" s="3">
        <v>66877</v>
      </c>
      <c r="N83" s="18"/>
      <c r="O83" s="12" t="e">
        <f t="shared" si="2"/>
        <v>#NUM!</v>
      </c>
      <c r="P83" s="1"/>
      <c r="Q83" s="8">
        <f>H83</f>
        <v>0</v>
      </c>
    </row>
    <row r="84" spans="1:18">
      <c r="A84" s="10">
        <v>82</v>
      </c>
      <c r="B84" s="16" t="s">
        <v>419</v>
      </c>
      <c r="C84" s="23" t="s">
        <v>208</v>
      </c>
      <c r="D84" s="29" t="s">
        <v>300</v>
      </c>
      <c r="E84" s="1">
        <v>10000</v>
      </c>
      <c r="F84" s="1">
        <v>10449</v>
      </c>
      <c r="G84" s="1">
        <v>3000</v>
      </c>
      <c r="H84" s="2">
        <v>10638</v>
      </c>
      <c r="I84" s="1">
        <v>1500</v>
      </c>
      <c r="J84" s="1"/>
      <c r="K84" s="1"/>
      <c r="L84" s="2">
        <f t="shared" si="3"/>
        <v>5500</v>
      </c>
      <c r="M84" s="3">
        <v>66877</v>
      </c>
      <c r="N84" s="18" t="s">
        <v>442</v>
      </c>
      <c r="O84" s="12" t="e">
        <f t="shared" si="2"/>
        <v>#VALUE!</v>
      </c>
      <c r="P84" s="1"/>
      <c r="Q84" s="8">
        <f>Q83-Q82</f>
        <v>0</v>
      </c>
    </row>
    <row r="85" spans="1:18">
      <c r="A85" s="12">
        <v>83</v>
      </c>
      <c r="B85" s="16" t="s">
        <v>333</v>
      </c>
      <c r="C85" s="13" t="s">
        <v>209</v>
      </c>
      <c r="D85" s="13" t="s">
        <v>301</v>
      </c>
      <c r="E85" s="1">
        <v>3350</v>
      </c>
      <c r="F85" s="1">
        <v>10450</v>
      </c>
      <c r="G85" s="1">
        <v>3350</v>
      </c>
      <c r="H85" s="1"/>
      <c r="I85" s="1"/>
      <c r="J85" s="1"/>
      <c r="K85" s="1"/>
      <c r="L85" s="1">
        <f t="shared" si="3"/>
        <v>0</v>
      </c>
      <c r="M85" s="3">
        <v>66880</v>
      </c>
      <c r="N85" s="18"/>
      <c r="O85" s="12" t="e">
        <f t="shared" si="2"/>
        <v>#NUM!</v>
      </c>
      <c r="P85" s="1"/>
    </row>
    <row r="86" spans="1:18">
      <c r="A86" s="10">
        <v>84</v>
      </c>
      <c r="B86" s="16" t="s">
        <v>334</v>
      </c>
      <c r="C86" s="23" t="s">
        <v>210</v>
      </c>
      <c r="D86" s="29" t="s">
        <v>302</v>
      </c>
      <c r="E86" s="1">
        <v>10000</v>
      </c>
      <c r="F86" s="1">
        <v>10453</v>
      </c>
      <c r="G86" s="1">
        <v>1000</v>
      </c>
      <c r="H86" s="1"/>
      <c r="I86" s="1"/>
      <c r="J86" s="1"/>
      <c r="K86" s="1"/>
      <c r="L86" s="1">
        <f t="shared" si="3"/>
        <v>9000</v>
      </c>
      <c r="M86" s="3">
        <v>66880</v>
      </c>
      <c r="N86" s="18"/>
      <c r="O86" s="12" t="e">
        <f t="shared" si="2"/>
        <v>#NUM!</v>
      </c>
      <c r="P86" s="1"/>
    </row>
    <row r="87" spans="1:18">
      <c r="A87" s="12">
        <v>85</v>
      </c>
      <c r="B87" s="16" t="s">
        <v>335</v>
      </c>
      <c r="C87" s="13" t="s">
        <v>211</v>
      </c>
      <c r="D87" s="13" t="s">
        <v>303</v>
      </c>
      <c r="E87" s="1">
        <v>3000</v>
      </c>
      <c r="F87" s="1">
        <v>10455</v>
      </c>
      <c r="G87" s="1">
        <v>1000</v>
      </c>
      <c r="H87" s="1">
        <v>10477</v>
      </c>
      <c r="I87" s="1">
        <v>2000</v>
      </c>
      <c r="J87" s="1"/>
      <c r="K87" s="1"/>
      <c r="L87" s="1">
        <f t="shared" si="3"/>
        <v>0</v>
      </c>
      <c r="M87" s="3">
        <v>66883</v>
      </c>
      <c r="N87" s="18"/>
      <c r="O87" s="12" t="e">
        <f t="shared" si="2"/>
        <v>#NUM!</v>
      </c>
      <c r="P87" s="1"/>
    </row>
    <row r="88" spans="1:18">
      <c r="A88" s="10">
        <v>86</v>
      </c>
      <c r="B88" s="16" t="s">
        <v>336</v>
      </c>
      <c r="C88" s="23" t="s">
        <v>212</v>
      </c>
      <c r="D88" s="29" t="s">
        <v>304</v>
      </c>
      <c r="E88" s="1">
        <v>3000</v>
      </c>
      <c r="F88" s="1">
        <v>10456</v>
      </c>
      <c r="G88" s="1">
        <v>1500</v>
      </c>
      <c r="H88" s="1"/>
      <c r="I88" s="1"/>
      <c r="J88" s="1"/>
      <c r="K88" s="1"/>
      <c r="L88" s="1">
        <f t="shared" si="3"/>
        <v>1500</v>
      </c>
      <c r="M88" s="3">
        <v>66886</v>
      </c>
      <c r="N88" s="18"/>
      <c r="O88" s="12" t="e">
        <f t="shared" si="2"/>
        <v>#NUM!</v>
      </c>
      <c r="P88" s="1"/>
    </row>
    <row r="89" spans="1:18">
      <c r="A89" s="12">
        <v>87</v>
      </c>
      <c r="B89" s="16" t="s">
        <v>337</v>
      </c>
      <c r="C89" s="13" t="s">
        <v>213</v>
      </c>
      <c r="D89" s="13" t="s">
        <v>305</v>
      </c>
      <c r="E89" s="1">
        <v>3000</v>
      </c>
      <c r="F89" s="1">
        <v>10457</v>
      </c>
      <c r="G89" s="1">
        <v>1000</v>
      </c>
      <c r="H89" s="1"/>
      <c r="I89" s="1"/>
      <c r="J89" s="1"/>
      <c r="K89" s="1"/>
      <c r="L89" s="1">
        <f t="shared" si="3"/>
        <v>2000</v>
      </c>
      <c r="M89" s="3">
        <v>66891</v>
      </c>
      <c r="N89" s="18"/>
      <c r="O89" s="12" t="e">
        <f t="shared" si="2"/>
        <v>#NUM!</v>
      </c>
      <c r="P89" s="1"/>
      <c r="R89" s="17"/>
    </row>
    <row r="90" spans="1:18">
      <c r="A90" s="10">
        <v>88</v>
      </c>
      <c r="B90" s="16" t="s">
        <v>338</v>
      </c>
      <c r="C90" s="23" t="s">
        <v>214</v>
      </c>
      <c r="D90" s="29" t="s">
        <v>306</v>
      </c>
      <c r="E90" s="1">
        <v>3000</v>
      </c>
      <c r="F90" s="1">
        <v>10458</v>
      </c>
      <c r="G90" s="1">
        <v>1000</v>
      </c>
      <c r="H90" s="1"/>
      <c r="I90" s="1"/>
      <c r="J90" s="1"/>
      <c r="K90" s="1"/>
      <c r="L90" s="1">
        <f t="shared" si="3"/>
        <v>2000</v>
      </c>
      <c r="M90" s="3">
        <v>66892</v>
      </c>
      <c r="N90" s="18"/>
      <c r="O90" s="12" t="e">
        <f t="shared" si="2"/>
        <v>#NUM!</v>
      </c>
      <c r="P90" s="1"/>
    </row>
    <row r="91" spans="1:18">
      <c r="A91" s="12">
        <v>89</v>
      </c>
      <c r="B91" s="16" t="s">
        <v>339</v>
      </c>
      <c r="C91" s="13" t="s">
        <v>215</v>
      </c>
      <c r="D91" s="13" t="s">
        <v>307</v>
      </c>
      <c r="E91" s="1">
        <v>3000</v>
      </c>
      <c r="F91" s="1">
        <v>10459</v>
      </c>
      <c r="G91" s="1">
        <v>1000</v>
      </c>
      <c r="H91" s="1">
        <v>10484</v>
      </c>
      <c r="I91" s="1">
        <v>1000</v>
      </c>
      <c r="J91" s="1">
        <v>10562</v>
      </c>
      <c r="K91" s="1">
        <v>1000</v>
      </c>
      <c r="L91" s="1">
        <f t="shared" si="3"/>
        <v>0</v>
      </c>
      <c r="M91" s="3">
        <v>66892</v>
      </c>
      <c r="N91" s="18"/>
      <c r="O91" s="12" t="e">
        <f t="shared" si="2"/>
        <v>#NUM!</v>
      </c>
      <c r="P91" s="1"/>
    </row>
    <row r="92" spans="1:18">
      <c r="A92" s="10">
        <v>90</v>
      </c>
      <c r="B92" s="16" t="s">
        <v>340</v>
      </c>
      <c r="C92" s="23" t="s">
        <v>216</v>
      </c>
      <c r="D92" s="29" t="s">
        <v>308</v>
      </c>
      <c r="E92" s="2">
        <v>3000</v>
      </c>
      <c r="F92" s="1">
        <v>10460</v>
      </c>
      <c r="G92" s="2">
        <v>1000</v>
      </c>
      <c r="H92" s="2"/>
      <c r="I92" s="2"/>
      <c r="J92" s="1"/>
      <c r="K92" s="2"/>
      <c r="L92" s="1">
        <f t="shared" si="3"/>
        <v>2000</v>
      </c>
      <c r="M92" s="3">
        <v>66892</v>
      </c>
      <c r="N92" s="18"/>
      <c r="O92" s="12" t="e">
        <f t="shared" si="2"/>
        <v>#NUM!</v>
      </c>
      <c r="P92" s="1"/>
      <c r="R92" s="17"/>
    </row>
    <row r="93" spans="1:18">
      <c r="A93" s="12">
        <v>91</v>
      </c>
      <c r="B93" s="16" t="s">
        <v>341</v>
      </c>
      <c r="C93" s="13" t="s">
        <v>217</v>
      </c>
      <c r="D93" s="13" t="s">
        <v>309</v>
      </c>
      <c r="E93" s="1">
        <v>9000</v>
      </c>
      <c r="F93" s="1">
        <v>10462</v>
      </c>
      <c r="G93" s="1">
        <v>2000</v>
      </c>
      <c r="H93" s="1">
        <v>10466</v>
      </c>
      <c r="I93" s="1">
        <v>2000</v>
      </c>
      <c r="J93" s="1"/>
      <c r="K93" s="1"/>
      <c r="L93" s="1">
        <f t="shared" si="3"/>
        <v>5000</v>
      </c>
      <c r="M93" s="3">
        <v>66892</v>
      </c>
      <c r="N93" s="18"/>
      <c r="O93" s="12" t="e">
        <f t="shared" si="2"/>
        <v>#NUM!</v>
      </c>
      <c r="P93" s="1"/>
    </row>
    <row r="94" spans="1:18">
      <c r="A94" s="10">
        <v>92</v>
      </c>
      <c r="B94" s="16" t="s">
        <v>342</v>
      </c>
      <c r="C94" s="23" t="s">
        <v>218</v>
      </c>
      <c r="D94" s="29" t="s">
        <v>310</v>
      </c>
      <c r="E94" s="1">
        <v>10000</v>
      </c>
      <c r="F94" s="1">
        <v>10468</v>
      </c>
      <c r="G94" s="1">
        <v>1000</v>
      </c>
      <c r="H94" s="1">
        <v>10578</v>
      </c>
      <c r="I94" s="1">
        <v>4500</v>
      </c>
      <c r="J94" s="1"/>
      <c r="K94" s="1"/>
      <c r="L94" s="1">
        <f t="shared" si="3"/>
        <v>4500</v>
      </c>
      <c r="M94" s="3">
        <v>66897</v>
      </c>
      <c r="N94" s="18"/>
      <c r="O94" s="12" t="e">
        <f t="shared" si="2"/>
        <v>#NUM!</v>
      </c>
      <c r="P94" s="1"/>
    </row>
    <row r="95" spans="1:18">
      <c r="A95" s="12">
        <v>93</v>
      </c>
      <c r="B95" s="33" t="s">
        <v>343</v>
      </c>
      <c r="C95" s="13" t="s">
        <v>344</v>
      </c>
      <c r="D95" s="13" t="s">
        <v>353</v>
      </c>
      <c r="E95" s="1">
        <v>3500</v>
      </c>
      <c r="F95" s="1">
        <v>10469</v>
      </c>
      <c r="G95" s="1">
        <v>500</v>
      </c>
      <c r="H95" s="1"/>
      <c r="I95" s="1"/>
      <c r="J95" s="1"/>
      <c r="K95" s="1"/>
      <c r="L95" s="1">
        <f t="shared" si="3"/>
        <v>3000</v>
      </c>
      <c r="M95" s="3">
        <v>66899</v>
      </c>
      <c r="N95" s="18" t="s">
        <v>442</v>
      </c>
      <c r="O95" s="12" t="e">
        <f t="shared" si="2"/>
        <v>#VALUE!</v>
      </c>
      <c r="P95" s="1"/>
    </row>
    <row r="96" spans="1:18">
      <c r="A96" s="10">
        <v>94</v>
      </c>
      <c r="B96" s="16" t="s">
        <v>362</v>
      </c>
      <c r="C96" s="23" t="s">
        <v>345</v>
      </c>
      <c r="D96" s="29" t="s">
        <v>354</v>
      </c>
      <c r="E96" s="1">
        <v>11000</v>
      </c>
      <c r="F96" s="1">
        <v>10471</v>
      </c>
      <c r="G96" s="1">
        <v>2000</v>
      </c>
      <c r="H96" s="1"/>
      <c r="I96" s="1">
        <v>2000</v>
      </c>
      <c r="J96" s="1"/>
      <c r="K96" s="1"/>
      <c r="L96" s="1">
        <f t="shared" si="3"/>
        <v>7000</v>
      </c>
      <c r="M96" s="3">
        <v>66900</v>
      </c>
      <c r="N96" s="18"/>
      <c r="O96" s="12" t="e">
        <f t="shared" si="2"/>
        <v>#NUM!</v>
      </c>
      <c r="P96" s="16"/>
    </row>
    <row r="97" spans="1:16">
      <c r="A97" s="12">
        <v>95</v>
      </c>
      <c r="B97" s="16" t="s">
        <v>364</v>
      </c>
      <c r="C97" s="13" t="s">
        <v>346</v>
      </c>
      <c r="D97" s="13" t="s">
        <v>355</v>
      </c>
      <c r="E97" s="1">
        <v>10000</v>
      </c>
      <c r="F97" s="1">
        <v>10481</v>
      </c>
      <c r="G97" s="1">
        <v>1000</v>
      </c>
      <c r="H97" s="1">
        <v>10610</v>
      </c>
      <c r="I97" s="1">
        <v>3500</v>
      </c>
      <c r="J97" s="1"/>
      <c r="K97" s="1"/>
      <c r="L97" s="1">
        <f t="shared" si="3"/>
        <v>5500</v>
      </c>
      <c r="M97" s="3">
        <v>66903</v>
      </c>
      <c r="N97" s="18"/>
      <c r="O97" s="12" t="e">
        <f t="shared" si="2"/>
        <v>#NUM!</v>
      </c>
      <c r="P97" s="1"/>
    </row>
    <row r="98" spans="1:16">
      <c r="A98" s="10">
        <v>96</v>
      </c>
      <c r="B98" s="16" t="s">
        <v>365</v>
      </c>
      <c r="C98" s="23" t="s">
        <v>347</v>
      </c>
      <c r="D98" s="29" t="s">
        <v>356</v>
      </c>
      <c r="E98" s="1">
        <v>3000</v>
      </c>
      <c r="F98" s="1">
        <v>10482</v>
      </c>
      <c r="G98" s="1">
        <v>1000</v>
      </c>
      <c r="H98" s="1">
        <v>10611</v>
      </c>
      <c r="I98" s="1">
        <v>2000</v>
      </c>
      <c r="J98" s="1"/>
      <c r="K98" s="1"/>
      <c r="L98" s="1">
        <f t="shared" si="3"/>
        <v>0</v>
      </c>
      <c r="M98" s="3">
        <v>66904</v>
      </c>
      <c r="N98" s="18"/>
      <c r="O98" s="12" t="e">
        <f t="shared" si="2"/>
        <v>#NUM!</v>
      </c>
      <c r="P98" s="1"/>
    </row>
    <row r="99" spans="1:16">
      <c r="A99" s="12">
        <v>97</v>
      </c>
      <c r="B99" s="16" t="s">
        <v>366</v>
      </c>
      <c r="C99" s="13" t="s">
        <v>348</v>
      </c>
      <c r="D99" s="13" t="s">
        <v>357</v>
      </c>
      <c r="E99" s="1">
        <v>3000</v>
      </c>
      <c r="F99" s="1">
        <v>10483</v>
      </c>
      <c r="G99" s="1">
        <v>1000</v>
      </c>
      <c r="H99" s="1"/>
      <c r="I99" s="1"/>
      <c r="J99" s="1"/>
      <c r="K99" s="1"/>
      <c r="L99" s="1">
        <f t="shared" si="3"/>
        <v>2000</v>
      </c>
      <c r="M99" s="3">
        <v>66904</v>
      </c>
      <c r="N99" s="18"/>
      <c r="O99" s="12" t="e">
        <f t="shared" si="2"/>
        <v>#NUM!</v>
      </c>
      <c r="P99" s="1"/>
    </row>
    <row r="100" spans="1:16">
      <c r="A100" s="10">
        <v>98</v>
      </c>
      <c r="B100" s="16" t="s">
        <v>367</v>
      </c>
      <c r="C100" s="23" t="s">
        <v>349</v>
      </c>
      <c r="D100" s="29" t="s">
        <v>358</v>
      </c>
      <c r="E100" s="1">
        <v>10000</v>
      </c>
      <c r="F100" s="1">
        <v>10488</v>
      </c>
      <c r="G100" s="1">
        <v>1000</v>
      </c>
      <c r="H100" s="1">
        <v>10760</v>
      </c>
      <c r="I100" s="1">
        <v>2000</v>
      </c>
      <c r="J100" s="1"/>
      <c r="K100" s="1"/>
      <c r="L100" s="1">
        <f t="shared" si="3"/>
        <v>7000</v>
      </c>
      <c r="M100" s="3">
        <v>66905</v>
      </c>
      <c r="N100" s="18"/>
      <c r="O100" s="12" t="e">
        <f t="shared" si="2"/>
        <v>#NUM!</v>
      </c>
      <c r="P100" s="1"/>
    </row>
    <row r="101" spans="1:16">
      <c r="A101" s="12">
        <v>99</v>
      </c>
      <c r="B101" s="16" t="s">
        <v>368</v>
      </c>
      <c r="C101" s="13" t="s">
        <v>350</v>
      </c>
      <c r="D101" s="13" t="s">
        <v>359</v>
      </c>
      <c r="E101" s="1">
        <v>3000</v>
      </c>
      <c r="F101" s="1">
        <v>10489</v>
      </c>
      <c r="G101" s="1">
        <v>1000</v>
      </c>
      <c r="H101" s="1"/>
      <c r="I101" s="1"/>
      <c r="J101" s="1"/>
      <c r="K101" s="1"/>
      <c r="L101" s="1">
        <f t="shared" si="3"/>
        <v>2000</v>
      </c>
      <c r="M101" s="3">
        <v>66914</v>
      </c>
      <c r="N101" s="18"/>
      <c r="O101" s="12" t="e">
        <f t="shared" si="2"/>
        <v>#NUM!</v>
      </c>
      <c r="P101" s="1"/>
    </row>
    <row r="102" spans="1:16">
      <c r="A102" s="10">
        <v>100</v>
      </c>
      <c r="B102" s="16" t="s">
        <v>369</v>
      </c>
      <c r="C102" s="23" t="s">
        <v>400</v>
      </c>
      <c r="D102" s="29" t="s">
        <v>401</v>
      </c>
      <c r="E102" s="1">
        <v>12000</v>
      </c>
      <c r="F102" s="1">
        <v>10552</v>
      </c>
      <c r="G102" s="1">
        <v>3000</v>
      </c>
      <c r="H102" s="1">
        <v>10757</v>
      </c>
      <c r="I102" s="1">
        <v>2000</v>
      </c>
      <c r="J102" s="1"/>
      <c r="K102" s="1"/>
      <c r="L102" s="1">
        <f t="shared" si="3"/>
        <v>7000</v>
      </c>
      <c r="M102" s="3">
        <v>66934</v>
      </c>
      <c r="N102" s="18"/>
      <c r="O102" s="12" t="e">
        <f t="shared" si="2"/>
        <v>#NUM!</v>
      </c>
      <c r="P102" s="1"/>
    </row>
    <row r="103" spans="1:16">
      <c r="A103" s="12">
        <v>101</v>
      </c>
      <c r="B103" s="16" t="s">
        <v>370</v>
      </c>
      <c r="C103" s="13" t="s">
        <v>351</v>
      </c>
      <c r="D103" s="13" t="s">
        <v>360</v>
      </c>
      <c r="E103" s="1">
        <v>25000</v>
      </c>
      <c r="F103" s="1">
        <v>10555</v>
      </c>
      <c r="G103" s="1">
        <v>3000</v>
      </c>
      <c r="H103" s="1">
        <v>10633</v>
      </c>
      <c r="I103" s="1">
        <v>2000</v>
      </c>
      <c r="J103" s="1"/>
      <c r="K103" s="1"/>
      <c r="L103" s="1">
        <f t="shared" si="3"/>
        <v>20000</v>
      </c>
      <c r="M103" s="3">
        <v>66943</v>
      </c>
      <c r="N103" s="18"/>
      <c r="O103" s="12" t="e">
        <f t="shared" si="2"/>
        <v>#NUM!</v>
      </c>
      <c r="P103" s="1"/>
    </row>
    <row r="104" spans="1:16">
      <c r="A104" s="10">
        <v>102</v>
      </c>
      <c r="B104" s="16" t="s">
        <v>371</v>
      </c>
      <c r="C104" s="23" t="s">
        <v>352</v>
      </c>
      <c r="D104" s="29" t="s">
        <v>361</v>
      </c>
      <c r="E104" s="1">
        <v>10000</v>
      </c>
      <c r="F104" s="1">
        <v>10557</v>
      </c>
      <c r="G104" s="1">
        <v>25000</v>
      </c>
      <c r="H104" s="1"/>
      <c r="I104" s="1"/>
      <c r="J104" s="1"/>
      <c r="K104" s="1"/>
      <c r="L104" s="1">
        <f t="shared" si="3"/>
        <v>-15000</v>
      </c>
      <c r="M104" s="3">
        <v>66947</v>
      </c>
      <c r="N104" s="18"/>
      <c r="O104" s="12" t="e">
        <f t="shared" si="2"/>
        <v>#NUM!</v>
      </c>
      <c r="P104" s="1"/>
    </row>
    <row r="105" spans="1:16">
      <c r="A105" s="12">
        <v>103</v>
      </c>
      <c r="B105" s="16" t="s">
        <v>374</v>
      </c>
      <c r="C105" s="13" t="s">
        <v>372</v>
      </c>
      <c r="D105" s="13" t="s">
        <v>373</v>
      </c>
      <c r="E105" s="1">
        <v>6000</v>
      </c>
      <c r="F105" s="1">
        <v>10558</v>
      </c>
      <c r="G105" s="1">
        <v>2000</v>
      </c>
      <c r="H105" s="1">
        <v>10759</v>
      </c>
      <c r="I105" s="1">
        <v>1000</v>
      </c>
      <c r="J105" s="1"/>
      <c r="K105" s="1"/>
      <c r="L105" s="1">
        <f t="shared" si="3"/>
        <v>3000</v>
      </c>
      <c r="M105" s="3">
        <v>66948</v>
      </c>
      <c r="N105" s="18"/>
      <c r="O105" s="12" t="e">
        <f t="shared" si="2"/>
        <v>#NUM!</v>
      </c>
      <c r="P105" s="1"/>
    </row>
    <row r="106" spans="1:16">
      <c r="A106" s="10">
        <v>104</v>
      </c>
      <c r="B106" s="16" t="s">
        <v>397</v>
      </c>
      <c r="C106" s="23" t="s">
        <v>375</v>
      </c>
      <c r="D106" s="29" t="s">
        <v>386</v>
      </c>
      <c r="E106" s="1">
        <v>12000</v>
      </c>
      <c r="F106" s="1">
        <v>10559</v>
      </c>
      <c r="G106" s="1">
        <v>3000</v>
      </c>
      <c r="H106" s="1"/>
      <c r="I106" s="1"/>
      <c r="J106" s="1"/>
      <c r="K106" s="1"/>
      <c r="L106" s="1">
        <f t="shared" si="3"/>
        <v>9000</v>
      </c>
      <c r="M106" s="3">
        <v>66952</v>
      </c>
      <c r="N106" s="18"/>
      <c r="O106" s="12" t="e">
        <f t="shared" si="2"/>
        <v>#NUM!</v>
      </c>
      <c r="P106" s="1"/>
    </row>
    <row r="107" spans="1:16">
      <c r="A107" s="12">
        <v>105</v>
      </c>
      <c r="B107" s="16" t="s">
        <v>398</v>
      </c>
      <c r="C107" s="13" t="s">
        <v>376</v>
      </c>
      <c r="D107" s="13" t="s">
        <v>387</v>
      </c>
      <c r="E107" s="1">
        <v>12000</v>
      </c>
      <c r="F107" s="1">
        <v>10560</v>
      </c>
      <c r="G107" s="1">
        <v>3000</v>
      </c>
      <c r="H107" s="1"/>
      <c r="I107" s="1"/>
      <c r="J107" s="1"/>
      <c r="K107" s="1"/>
      <c r="L107" s="1">
        <f t="shared" si="3"/>
        <v>9000</v>
      </c>
      <c r="M107" s="3">
        <v>66952</v>
      </c>
      <c r="N107" s="18"/>
      <c r="O107" s="12" t="e">
        <f t="shared" si="2"/>
        <v>#NUM!</v>
      </c>
      <c r="P107" s="1"/>
    </row>
    <row r="108" spans="1:16">
      <c r="A108" s="10">
        <v>106</v>
      </c>
      <c r="B108" s="16" t="s">
        <v>399</v>
      </c>
      <c r="C108" s="23" t="s">
        <v>377</v>
      </c>
      <c r="D108" s="29" t="s">
        <v>388</v>
      </c>
      <c r="E108" s="2">
        <v>12000</v>
      </c>
      <c r="F108" s="2">
        <v>10561</v>
      </c>
      <c r="G108" s="2">
        <v>1000</v>
      </c>
      <c r="H108" s="2">
        <v>10756</v>
      </c>
      <c r="I108" s="2">
        <v>4000</v>
      </c>
      <c r="J108" s="2"/>
      <c r="K108" s="2"/>
      <c r="L108" s="1">
        <f t="shared" si="3"/>
        <v>7000</v>
      </c>
      <c r="M108" s="3">
        <v>66955</v>
      </c>
      <c r="N108" s="18"/>
      <c r="O108" s="1"/>
      <c r="P108" s="1"/>
    </row>
    <row r="109" spans="1:16">
      <c r="A109" s="12">
        <v>107</v>
      </c>
      <c r="B109" s="16" t="s">
        <v>402</v>
      </c>
      <c r="C109" s="13" t="s">
        <v>378</v>
      </c>
      <c r="D109" s="13" t="s">
        <v>389</v>
      </c>
      <c r="E109" s="1">
        <v>10000</v>
      </c>
      <c r="F109" s="1">
        <v>10600</v>
      </c>
      <c r="G109" s="1">
        <v>2000</v>
      </c>
      <c r="H109" s="1"/>
      <c r="I109" s="1"/>
      <c r="J109" s="1"/>
      <c r="K109" s="1"/>
      <c r="L109" s="1">
        <f t="shared" si="3"/>
        <v>8000</v>
      </c>
      <c r="M109" s="3">
        <v>66967</v>
      </c>
      <c r="N109" s="18"/>
      <c r="O109" s="1"/>
      <c r="P109" s="1"/>
    </row>
    <row r="110" spans="1:16">
      <c r="A110" s="10">
        <v>108</v>
      </c>
      <c r="B110" s="16" t="s">
        <v>403</v>
      </c>
      <c r="C110" s="23" t="s">
        <v>379</v>
      </c>
      <c r="D110" s="29" t="s">
        <v>390</v>
      </c>
      <c r="E110" s="1">
        <v>10000</v>
      </c>
      <c r="F110" s="1">
        <v>10601</v>
      </c>
      <c r="G110" s="1">
        <v>2000</v>
      </c>
      <c r="H110" s="1"/>
      <c r="I110" s="1"/>
      <c r="J110" s="1"/>
      <c r="K110" s="1"/>
      <c r="L110" s="1">
        <f t="shared" si="3"/>
        <v>8000</v>
      </c>
      <c r="M110" s="3">
        <v>66967</v>
      </c>
      <c r="N110" s="18"/>
      <c r="O110" s="1"/>
      <c r="P110" s="1"/>
    </row>
    <row r="111" spans="1:16">
      <c r="A111" s="12">
        <v>109</v>
      </c>
      <c r="B111" s="16" t="s">
        <v>404</v>
      </c>
      <c r="C111" s="13" t="s">
        <v>380</v>
      </c>
      <c r="D111" s="13" t="s">
        <v>391</v>
      </c>
      <c r="E111" s="1">
        <v>12000</v>
      </c>
      <c r="F111" s="1">
        <v>10602</v>
      </c>
      <c r="G111" s="1">
        <v>1000</v>
      </c>
      <c r="H111" s="1"/>
      <c r="I111" s="1"/>
      <c r="J111" s="1"/>
      <c r="K111" s="1"/>
      <c r="L111" s="1">
        <f t="shared" si="3"/>
        <v>11000</v>
      </c>
      <c r="M111" s="3">
        <v>66908</v>
      </c>
      <c r="N111" s="18"/>
      <c r="O111" s="1"/>
      <c r="P111" s="1"/>
    </row>
    <row r="112" spans="1:16">
      <c r="A112" s="10">
        <v>110</v>
      </c>
      <c r="B112" s="16" t="s">
        <v>405</v>
      </c>
      <c r="C112" s="23" t="s">
        <v>381</v>
      </c>
      <c r="D112" s="29" t="s">
        <v>392</v>
      </c>
      <c r="E112" s="1">
        <v>3000</v>
      </c>
      <c r="F112" s="1">
        <v>10603</v>
      </c>
      <c r="G112" s="1">
        <v>3000</v>
      </c>
      <c r="H112" s="1"/>
      <c r="I112" s="1"/>
      <c r="J112" s="1"/>
      <c r="K112" s="1"/>
      <c r="L112" s="1">
        <f t="shared" si="3"/>
        <v>0</v>
      </c>
      <c r="M112" s="3">
        <v>66909</v>
      </c>
      <c r="N112" s="18"/>
      <c r="O112" s="1"/>
      <c r="P112" s="1"/>
    </row>
    <row r="113" spans="1:16">
      <c r="A113" s="12">
        <v>111</v>
      </c>
      <c r="B113" s="16" t="s">
        <v>407</v>
      </c>
      <c r="C113" s="13" t="s">
        <v>382</v>
      </c>
      <c r="D113" s="13" t="s">
        <v>393</v>
      </c>
      <c r="E113" s="1">
        <v>10500</v>
      </c>
      <c r="F113" s="1"/>
      <c r="G113" s="1">
        <v>1000</v>
      </c>
      <c r="H113" s="1">
        <v>10629</v>
      </c>
      <c r="I113" s="1">
        <v>4000</v>
      </c>
      <c r="J113" s="1"/>
      <c r="K113" s="1"/>
      <c r="L113" s="1">
        <f t="shared" si="3"/>
        <v>5500</v>
      </c>
      <c r="M113" s="3" t="s">
        <v>408</v>
      </c>
      <c r="N113" s="18"/>
      <c r="O113" s="1"/>
      <c r="P113" s="1"/>
    </row>
    <row r="114" spans="1:16">
      <c r="A114" s="10">
        <v>112</v>
      </c>
      <c r="B114" s="16" t="s">
        <v>409</v>
      </c>
      <c r="C114" s="23" t="s">
        <v>383</v>
      </c>
      <c r="D114" s="29" t="s">
        <v>394</v>
      </c>
      <c r="E114" s="1">
        <v>10500</v>
      </c>
      <c r="F114" s="1"/>
      <c r="G114" s="1">
        <v>1000</v>
      </c>
      <c r="H114" s="1">
        <v>10631</v>
      </c>
      <c r="I114" s="1">
        <v>4000</v>
      </c>
      <c r="J114" s="1"/>
      <c r="K114" s="1"/>
      <c r="L114" s="1">
        <f t="shared" si="3"/>
        <v>5500</v>
      </c>
      <c r="M114" s="3" t="s">
        <v>408</v>
      </c>
      <c r="N114" s="18"/>
      <c r="O114" s="1"/>
      <c r="P114" s="1"/>
    </row>
    <row r="115" spans="1:16">
      <c r="A115" s="12">
        <v>113</v>
      </c>
      <c r="B115" s="16" t="s">
        <v>411</v>
      </c>
      <c r="C115" s="13" t="s">
        <v>384</v>
      </c>
      <c r="D115" s="13" t="s">
        <v>395</v>
      </c>
      <c r="E115" s="1">
        <v>3000</v>
      </c>
      <c r="F115" s="1">
        <v>10653</v>
      </c>
      <c r="G115" s="1">
        <v>3000</v>
      </c>
      <c r="H115" s="1"/>
      <c r="I115" s="1"/>
      <c r="J115" s="1"/>
      <c r="K115" s="1"/>
      <c r="L115" s="1">
        <f t="shared" si="3"/>
        <v>0</v>
      </c>
      <c r="M115" s="3">
        <v>66978</v>
      </c>
      <c r="N115" s="6"/>
      <c r="O115" s="1"/>
      <c r="P115" s="1"/>
    </row>
    <row r="116" spans="1:16">
      <c r="A116" s="12"/>
      <c r="B116" s="16" t="s">
        <v>440</v>
      </c>
      <c r="C116" s="13" t="s">
        <v>385</v>
      </c>
      <c r="D116" s="13" t="s">
        <v>441</v>
      </c>
      <c r="E116" s="1">
        <v>10000</v>
      </c>
      <c r="F116" s="1"/>
      <c r="G116" s="1">
        <v>1000</v>
      </c>
      <c r="H116" s="1">
        <v>10758</v>
      </c>
      <c r="I116" s="1">
        <v>5000</v>
      </c>
      <c r="J116" s="1"/>
      <c r="K116" s="1"/>
      <c r="L116" s="1">
        <f t="shared" si="3"/>
        <v>4000</v>
      </c>
      <c r="M116" s="3"/>
      <c r="N116" s="6"/>
      <c r="O116" s="1"/>
      <c r="P116" s="1"/>
    </row>
    <row r="117" spans="1:16">
      <c r="A117" s="10">
        <v>114</v>
      </c>
      <c r="B117" s="16" t="s">
        <v>435</v>
      </c>
      <c r="C117" s="23" t="s">
        <v>385</v>
      </c>
      <c r="D117" s="29" t="s">
        <v>396</v>
      </c>
      <c r="E117" s="1">
        <v>10000</v>
      </c>
      <c r="F117" s="1">
        <v>10723</v>
      </c>
      <c r="G117" s="1">
        <v>10000</v>
      </c>
      <c r="H117" s="1"/>
      <c r="I117" s="1"/>
      <c r="J117" s="1"/>
      <c r="K117" s="1"/>
      <c r="L117" s="1">
        <f t="shared" si="3"/>
        <v>0</v>
      </c>
      <c r="M117" s="3">
        <v>67001</v>
      </c>
      <c r="N117" s="6"/>
      <c r="O117" s="1"/>
      <c r="P117" s="1"/>
    </row>
    <row r="118" spans="1:16">
      <c r="A118" s="12">
        <v>115</v>
      </c>
      <c r="B118" s="22"/>
      <c r="C118" s="16"/>
      <c r="D118" s="1"/>
      <c r="E118" s="2">
        <f>SUM(E3:E117)</f>
        <v>917550</v>
      </c>
      <c r="F118" s="2"/>
      <c r="G118" s="2">
        <f>SUM(G3:G117)</f>
        <v>255950</v>
      </c>
      <c r="H118" s="2"/>
      <c r="I118" s="2">
        <f>SUM(I3:I117)</f>
        <v>172400</v>
      </c>
      <c r="J118" s="2"/>
      <c r="K118" s="2">
        <f>SUM(K3:K117)</f>
        <v>10000</v>
      </c>
      <c r="L118" s="1"/>
      <c r="M118" s="3"/>
      <c r="N118" s="1"/>
      <c r="O118" s="1"/>
      <c r="P118" s="1"/>
    </row>
    <row r="119" spans="1:16">
      <c r="A119" s="10">
        <v>116</v>
      </c>
      <c r="B119" s="22"/>
      <c r="C119" s="16"/>
      <c r="D119" s="1"/>
      <c r="E119" s="2"/>
      <c r="F119" s="2"/>
      <c r="G119" s="2"/>
      <c r="H119" s="2"/>
      <c r="I119" s="2"/>
      <c r="J119" s="2"/>
      <c r="K119" s="2"/>
      <c r="L119" s="2"/>
      <c r="M119" s="3"/>
      <c r="N119" s="1"/>
      <c r="O119" s="1"/>
      <c r="P119" s="1"/>
    </row>
    <row r="120" spans="1:16">
      <c r="A120" s="12">
        <v>117</v>
      </c>
      <c r="B120" s="22"/>
      <c r="C120" s="16"/>
      <c r="D120" s="1"/>
      <c r="E120" s="1"/>
      <c r="F120" s="1"/>
      <c r="G120" s="1"/>
      <c r="H120" s="1"/>
      <c r="I120" s="1"/>
      <c r="J120" s="1"/>
      <c r="K120" s="1"/>
      <c r="L120" s="1"/>
      <c r="M120" s="3"/>
      <c r="N120" s="1"/>
      <c r="O120" s="1"/>
      <c r="P120" s="1"/>
    </row>
    <row r="121" spans="1:16">
      <c r="A121" s="10">
        <v>118</v>
      </c>
      <c r="B121" s="22"/>
      <c r="C121" s="16"/>
      <c r="D121" s="1"/>
      <c r="E121" s="1"/>
      <c r="F121" s="1"/>
      <c r="G121" s="2">
        <f>G118+I118+K118</f>
        <v>438350</v>
      </c>
      <c r="H121" s="1"/>
      <c r="I121" s="1"/>
      <c r="J121" s="1"/>
      <c r="K121" s="1"/>
      <c r="L121" s="1"/>
      <c r="M121" s="3"/>
      <c r="N121" s="1"/>
      <c r="O121" s="1"/>
      <c r="P121" s="1"/>
    </row>
    <row r="122" spans="1:16">
      <c r="A122" s="12">
        <v>119</v>
      </c>
      <c r="B122" s="22"/>
      <c r="C122" s="16"/>
      <c r="D122" s="1"/>
      <c r="E122" s="1"/>
      <c r="F122" s="1"/>
      <c r="G122" s="2">
        <v>130000</v>
      </c>
      <c r="H122" s="1"/>
      <c r="I122" s="1"/>
      <c r="J122" s="1"/>
      <c r="K122" s="1"/>
      <c r="L122" s="1"/>
      <c r="M122" s="3"/>
      <c r="N122" s="1"/>
      <c r="O122" s="1"/>
      <c r="P122" s="1"/>
    </row>
    <row r="123" spans="1:16">
      <c r="A123" s="10">
        <v>120</v>
      </c>
      <c r="B123" s="22"/>
      <c r="C123" s="16"/>
      <c r="D123" s="1"/>
      <c r="E123" s="1"/>
      <c r="F123" s="1"/>
      <c r="G123" s="1">
        <f>G121-G122</f>
        <v>308350</v>
      </c>
      <c r="H123" s="1"/>
      <c r="I123" s="1"/>
      <c r="J123" s="1"/>
      <c r="K123" s="1"/>
      <c r="L123" s="1"/>
      <c r="M123" s="3"/>
      <c r="N123" s="1"/>
      <c r="O123" s="1"/>
      <c r="P123" s="1"/>
    </row>
    <row r="124" spans="1:16">
      <c r="A124" s="12">
        <v>121</v>
      </c>
      <c r="B124" s="22"/>
      <c r="C124" s="16"/>
      <c r="D124" s="1"/>
      <c r="E124" s="1"/>
      <c r="F124" s="1"/>
      <c r="G124" s="1"/>
      <c r="H124" s="1"/>
      <c r="I124" s="1"/>
      <c r="J124" s="1"/>
      <c r="K124" s="1"/>
      <c r="L124" s="1"/>
      <c r="M124" s="3"/>
      <c r="N124" s="1"/>
      <c r="O124" s="1"/>
      <c r="P124" s="1"/>
    </row>
    <row r="125" spans="1:16">
      <c r="A125" s="1"/>
      <c r="B125" s="2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1"/>
      <c r="C132" s="1"/>
      <c r="D132" s="1"/>
      <c r="E132" s="2"/>
      <c r="F132" s="2"/>
      <c r="G132" s="2"/>
      <c r="H132" s="2"/>
      <c r="I132" s="2"/>
      <c r="J132" s="2"/>
      <c r="K132" s="2"/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20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</sheetData>
  <mergeCells count="10">
    <mergeCell ref="J1:K1"/>
    <mergeCell ref="M1:M2"/>
    <mergeCell ref="N1:N2"/>
    <mergeCell ref="P1:P2"/>
    <mergeCell ref="A1:A2"/>
    <mergeCell ref="B1:B2"/>
    <mergeCell ref="C1:C2"/>
    <mergeCell ref="E1:E2"/>
    <mergeCell ref="F1:G1"/>
    <mergeCell ref="H1:I1"/>
  </mergeCells>
  <pageMargins left="0.25" right="0.25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46"/>
  <sheetViews>
    <sheetView workbookViewId="0">
      <pane xSplit="1" ySplit="2" topLeftCell="B30" activePane="bottomRight" state="frozen"/>
      <selection pane="topRight" activeCell="B1" sqref="B1"/>
      <selection pane="bottomLeft" activeCell="A3" sqref="A3"/>
      <selection pane="bottomRight" activeCell="F49" sqref="F49"/>
    </sheetView>
  </sheetViews>
  <sheetFormatPr defaultRowHeight="15"/>
  <cols>
    <col min="1" max="1" width="6" style="8" bestFit="1" customWidth="1"/>
    <col min="2" max="2" width="28.5703125" style="8" bestFit="1" customWidth="1"/>
    <col min="3" max="3" width="8.85546875" style="8" bestFit="1" customWidth="1"/>
    <col min="4" max="5" width="9.140625" style="8" customWidth="1"/>
    <col min="6" max="7" width="9.28515625" style="8" customWidth="1"/>
    <col min="8" max="11" width="9.140625" style="8" customWidth="1"/>
    <col min="12" max="12" width="9.28515625" style="8" customWidth="1"/>
    <col min="13" max="13" width="12" hidden="1" customWidth="1"/>
    <col min="14" max="14" width="6" hidden="1" customWidth="1"/>
    <col min="15" max="15" width="9.85546875" hidden="1" customWidth="1"/>
    <col min="16" max="16" width="7.28515625" hidden="1" customWidth="1"/>
    <col min="17" max="17" width="10.42578125" bestFit="1" customWidth="1"/>
  </cols>
  <sheetData>
    <row r="1" spans="1:17">
      <c r="A1" s="37" t="s">
        <v>0</v>
      </c>
      <c r="B1" s="37" t="s">
        <v>1</v>
      </c>
      <c r="C1" s="37" t="s">
        <v>2</v>
      </c>
      <c r="D1" s="4" t="s">
        <v>3</v>
      </c>
      <c r="E1" s="37" t="s">
        <v>4</v>
      </c>
      <c r="F1" s="37" t="s">
        <v>5</v>
      </c>
      <c r="G1" s="37"/>
      <c r="H1" s="37" t="s">
        <v>6</v>
      </c>
      <c r="I1" s="37"/>
      <c r="J1" s="37" t="s">
        <v>7</v>
      </c>
      <c r="K1" s="37"/>
      <c r="L1" s="4" t="s">
        <v>8</v>
      </c>
      <c r="M1" s="37" t="s">
        <v>9</v>
      </c>
      <c r="N1" s="37" t="s">
        <v>10</v>
      </c>
      <c r="O1" s="4" t="s">
        <v>11</v>
      </c>
      <c r="P1" s="38" t="s">
        <v>12</v>
      </c>
      <c r="Q1" t="s">
        <v>9</v>
      </c>
    </row>
    <row r="2" spans="1:17">
      <c r="A2" s="37"/>
      <c r="B2" s="37"/>
      <c r="C2" s="37"/>
      <c r="D2" s="4"/>
      <c r="E2" s="37"/>
      <c r="F2" s="4" t="s">
        <v>13</v>
      </c>
      <c r="G2" s="4" t="s">
        <v>14</v>
      </c>
      <c r="H2" s="4" t="s">
        <v>15</v>
      </c>
      <c r="I2" s="4" t="s">
        <v>14</v>
      </c>
      <c r="J2" s="4" t="s">
        <v>13</v>
      </c>
      <c r="K2" s="4" t="s">
        <v>14</v>
      </c>
      <c r="L2" s="4"/>
      <c r="M2" s="37"/>
      <c r="N2" s="37"/>
      <c r="O2" s="4"/>
      <c r="P2" s="38"/>
    </row>
    <row r="3" spans="1:17">
      <c r="A3" s="1">
        <v>1</v>
      </c>
      <c r="B3" s="16" t="s">
        <v>16</v>
      </c>
      <c r="C3" s="14">
        <v>9805</v>
      </c>
      <c r="D3" s="1">
        <v>437000</v>
      </c>
      <c r="E3" s="1">
        <v>18000</v>
      </c>
      <c r="F3" s="1">
        <v>9430</v>
      </c>
      <c r="G3" s="1">
        <v>2000</v>
      </c>
      <c r="H3" s="1">
        <v>9761</v>
      </c>
      <c r="I3" s="1">
        <v>3000</v>
      </c>
      <c r="J3" s="1"/>
      <c r="K3" s="1"/>
      <c r="L3" s="1">
        <f>E3-G3-I3-K3</f>
        <v>13000</v>
      </c>
      <c r="M3" s="3">
        <v>66463</v>
      </c>
      <c r="N3" s="1"/>
      <c r="O3" s="1"/>
      <c r="P3" s="1"/>
      <c r="Q3" s="19">
        <v>66463</v>
      </c>
    </row>
    <row r="4" spans="1:17">
      <c r="A4" s="1">
        <v>2</v>
      </c>
      <c r="B4" s="1" t="s">
        <v>17</v>
      </c>
      <c r="C4" s="14">
        <v>9800</v>
      </c>
      <c r="D4" s="1">
        <v>437001</v>
      </c>
      <c r="E4" s="1">
        <v>10000</v>
      </c>
      <c r="F4" s="1">
        <v>9432</v>
      </c>
      <c r="G4" s="1">
        <v>1500</v>
      </c>
      <c r="H4" s="1">
        <v>9729</v>
      </c>
      <c r="I4" s="1">
        <v>5000</v>
      </c>
      <c r="J4" s="1"/>
      <c r="K4" s="1"/>
      <c r="L4" s="1">
        <f t="shared" ref="L4:L30" si="0">E4-G4-I4-K4</f>
        <v>3500</v>
      </c>
      <c r="M4" s="3">
        <v>66473</v>
      </c>
      <c r="N4" s="1"/>
      <c r="O4" s="1"/>
      <c r="P4" s="1"/>
      <c r="Q4" s="19">
        <v>66465</v>
      </c>
    </row>
    <row r="5" spans="1:17">
      <c r="A5" s="1">
        <v>3</v>
      </c>
      <c r="B5" s="1" t="s">
        <v>18</v>
      </c>
      <c r="C5" s="14">
        <v>9804</v>
      </c>
      <c r="D5" s="1">
        <v>437002</v>
      </c>
      <c r="E5" s="1">
        <v>11000</v>
      </c>
      <c r="F5" s="1">
        <v>9433</v>
      </c>
      <c r="G5" s="1">
        <v>2000</v>
      </c>
      <c r="H5" s="1">
        <v>9737</v>
      </c>
      <c r="I5" s="1">
        <v>2000</v>
      </c>
      <c r="J5" s="1"/>
      <c r="K5" s="1"/>
      <c r="L5" s="1">
        <f t="shared" si="0"/>
        <v>7000</v>
      </c>
      <c r="M5" s="3">
        <v>66474</v>
      </c>
      <c r="N5" s="1"/>
      <c r="O5" s="1"/>
      <c r="P5" s="1"/>
    </row>
    <row r="6" spans="1:17">
      <c r="A6" s="1">
        <v>4</v>
      </c>
      <c r="B6" s="16" t="s">
        <v>19</v>
      </c>
      <c r="C6" s="14">
        <v>9801</v>
      </c>
      <c r="D6" s="1">
        <v>437003</v>
      </c>
      <c r="E6" s="1">
        <v>10000</v>
      </c>
      <c r="F6" s="1">
        <v>9434</v>
      </c>
      <c r="G6" s="1">
        <v>1000</v>
      </c>
      <c r="H6" s="1"/>
      <c r="I6" s="1"/>
      <c r="J6" s="15" t="s">
        <v>54</v>
      </c>
      <c r="L6" s="1">
        <f t="shared" si="0"/>
        <v>9000</v>
      </c>
      <c r="M6" s="3">
        <v>66474</v>
      </c>
      <c r="N6" s="1"/>
      <c r="O6" s="1"/>
      <c r="P6" s="1"/>
      <c r="Q6" s="19">
        <v>66470</v>
      </c>
    </row>
    <row r="7" spans="1:17">
      <c r="A7" s="1">
        <v>5</v>
      </c>
      <c r="B7" s="1" t="s">
        <v>20</v>
      </c>
      <c r="C7" s="14">
        <v>9803</v>
      </c>
      <c r="D7" s="1">
        <v>437004</v>
      </c>
      <c r="E7" s="1">
        <v>10000</v>
      </c>
      <c r="F7" s="1">
        <v>9436</v>
      </c>
      <c r="G7" s="1">
        <v>2000</v>
      </c>
      <c r="H7" s="1">
        <v>9766</v>
      </c>
      <c r="I7" s="1">
        <v>3000</v>
      </c>
      <c r="J7" s="1"/>
      <c r="K7" s="1"/>
      <c r="L7" s="1">
        <f t="shared" si="0"/>
        <v>5000</v>
      </c>
      <c r="M7" s="3">
        <v>66474</v>
      </c>
      <c r="N7" s="1"/>
      <c r="O7" s="1"/>
      <c r="P7" s="1"/>
      <c r="Q7" s="19">
        <v>66470</v>
      </c>
    </row>
    <row r="8" spans="1:17">
      <c r="A8" s="1">
        <v>6</v>
      </c>
      <c r="B8" s="1" t="s">
        <v>21</v>
      </c>
      <c r="C8" s="14">
        <v>9802</v>
      </c>
      <c r="D8" s="1">
        <v>437005</v>
      </c>
      <c r="E8" s="1">
        <v>9000</v>
      </c>
      <c r="F8" s="1">
        <v>9437</v>
      </c>
      <c r="G8" s="1">
        <v>5000</v>
      </c>
      <c r="H8" s="1"/>
      <c r="I8" s="1"/>
      <c r="J8" s="1"/>
      <c r="K8" s="1"/>
      <c r="L8" s="1">
        <f t="shared" si="0"/>
        <v>4000</v>
      </c>
      <c r="M8" s="3">
        <v>66474</v>
      </c>
      <c r="N8" s="1"/>
      <c r="O8" s="1"/>
      <c r="P8" s="1"/>
      <c r="Q8" s="19">
        <v>66467</v>
      </c>
    </row>
    <row r="9" spans="1:17">
      <c r="A9" s="1">
        <v>7</v>
      </c>
      <c r="B9" s="1" t="s">
        <v>22</v>
      </c>
      <c r="C9" s="14">
        <v>9808</v>
      </c>
      <c r="D9" s="1">
        <v>437006</v>
      </c>
      <c r="E9" s="1">
        <v>10000</v>
      </c>
      <c r="F9" s="1">
        <v>9489</v>
      </c>
      <c r="G9" s="1">
        <v>1000</v>
      </c>
      <c r="H9" s="1">
        <v>9735</v>
      </c>
      <c r="I9" s="1">
        <v>2500</v>
      </c>
      <c r="J9" s="1"/>
      <c r="K9" s="1"/>
      <c r="L9" s="1">
        <f t="shared" si="0"/>
        <v>6500</v>
      </c>
      <c r="M9" s="3">
        <v>66114</v>
      </c>
      <c r="N9" s="1"/>
      <c r="O9" s="1"/>
      <c r="P9" s="1"/>
    </row>
    <row r="10" spans="1:17">
      <c r="A10" s="1">
        <v>8</v>
      </c>
      <c r="B10" s="1" t="s">
        <v>23</v>
      </c>
      <c r="C10" s="14">
        <v>9809</v>
      </c>
      <c r="D10" s="1">
        <v>437007</v>
      </c>
      <c r="E10" s="1">
        <v>3500</v>
      </c>
      <c r="F10" s="1">
        <v>9441</v>
      </c>
      <c r="G10" s="1">
        <v>1000</v>
      </c>
      <c r="H10" s="1">
        <v>9736</v>
      </c>
      <c r="I10" s="1">
        <v>2500</v>
      </c>
      <c r="J10" s="1"/>
      <c r="K10" s="1"/>
      <c r="L10" s="1">
        <f t="shared" si="0"/>
        <v>0</v>
      </c>
      <c r="M10" s="3">
        <v>66114</v>
      </c>
      <c r="N10" s="1"/>
      <c r="O10" s="1"/>
      <c r="P10" s="1"/>
    </row>
    <row r="11" spans="1:17">
      <c r="A11" s="1">
        <v>9</v>
      </c>
      <c r="B11" s="1" t="s">
        <v>24</v>
      </c>
      <c r="C11" s="14">
        <v>9810</v>
      </c>
      <c r="D11" s="1">
        <v>437008</v>
      </c>
      <c r="E11" s="1">
        <v>10000</v>
      </c>
      <c r="F11" s="1">
        <v>9442</v>
      </c>
      <c r="G11" s="1">
        <v>3000</v>
      </c>
      <c r="H11" s="1">
        <v>9764</v>
      </c>
      <c r="I11" s="1">
        <v>2000</v>
      </c>
      <c r="J11" s="1"/>
      <c r="K11" s="1"/>
      <c r="L11" s="1">
        <f t="shared" si="0"/>
        <v>5000</v>
      </c>
      <c r="M11" s="3">
        <v>66480</v>
      </c>
      <c r="N11" s="1"/>
      <c r="O11" s="1"/>
      <c r="P11" s="1"/>
    </row>
    <row r="12" spans="1:17">
      <c r="A12" s="1">
        <v>10</v>
      </c>
      <c r="B12" s="1" t="s">
        <v>25</v>
      </c>
      <c r="C12" s="1">
        <v>9811</v>
      </c>
      <c r="D12" s="1">
        <v>437009</v>
      </c>
      <c r="E12" s="1">
        <v>3500</v>
      </c>
      <c r="F12" s="1">
        <v>9443</v>
      </c>
      <c r="G12" s="1">
        <v>3500</v>
      </c>
      <c r="H12" s="1"/>
      <c r="I12" s="1"/>
      <c r="J12" s="1"/>
      <c r="K12" s="1"/>
      <c r="L12" s="1">
        <f t="shared" si="0"/>
        <v>0</v>
      </c>
      <c r="M12" s="3">
        <v>66480</v>
      </c>
      <c r="N12" s="1"/>
      <c r="O12" s="1"/>
      <c r="P12" s="1"/>
    </row>
    <row r="13" spans="1:17">
      <c r="A13" s="1">
        <v>11</v>
      </c>
      <c r="B13" s="1" t="s">
        <v>26</v>
      </c>
      <c r="C13" s="14">
        <v>9812</v>
      </c>
      <c r="D13" s="1">
        <v>437010</v>
      </c>
      <c r="E13" s="1">
        <v>8400</v>
      </c>
      <c r="F13" s="1">
        <v>9444</v>
      </c>
      <c r="G13" s="1">
        <v>8400</v>
      </c>
      <c r="H13" s="1"/>
      <c r="I13" s="1"/>
      <c r="J13" s="1"/>
      <c r="K13" s="1"/>
      <c r="L13" s="1">
        <f t="shared" si="0"/>
        <v>0</v>
      </c>
      <c r="M13" s="3">
        <v>66480</v>
      </c>
      <c r="N13" s="1"/>
      <c r="O13" s="1"/>
      <c r="P13" s="1"/>
    </row>
    <row r="14" spans="1:17">
      <c r="A14" s="1">
        <v>12</v>
      </c>
      <c r="B14" s="1" t="s">
        <v>27</v>
      </c>
      <c r="C14" s="1">
        <v>9813</v>
      </c>
      <c r="D14" s="1">
        <v>437011</v>
      </c>
      <c r="E14" s="1">
        <v>8400</v>
      </c>
      <c r="F14" s="1">
        <v>9447</v>
      </c>
      <c r="G14" s="1">
        <v>1000</v>
      </c>
      <c r="H14" s="1"/>
      <c r="I14" s="1"/>
      <c r="J14" s="1"/>
      <c r="K14" s="1"/>
      <c r="L14" s="1">
        <f t="shared" si="0"/>
        <v>7400</v>
      </c>
      <c r="M14" s="3">
        <v>66481</v>
      </c>
      <c r="N14" s="1"/>
      <c r="O14" s="1"/>
      <c r="P14" s="1"/>
    </row>
    <row r="15" spans="1:17">
      <c r="A15" s="1">
        <v>13</v>
      </c>
      <c r="B15" s="1" t="s">
        <v>28</v>
      </c>
      <c r="C15" s="14">
        <v>9814</v>
      </c>
      <c r="D15" s="1">
        <v>437012</v>
      </c>
      <c r="E15" s="1">
        <v>6000</v>
      </c>
      <c r="F15" s="1">
        <v>9448</v>
      </c>
      <c r="G15" s="1">
        <v>2000</v>
      </c>
      <c r="H15" s="1">
        <v>9730</v>
      </c>
      <c r="I15" s="1">
        <v>2000</v>
      </c>
      <c r="J15" s="1"/>
      <c r="K15" s="1"/>
      <c r="L15" s="1">
        <f t="shared" si="0"/>
        <v>2000</v>
      </c>
      <c r="M15" s="3">
        <v>66481</v>
      </c>
      <c r="N15" s="1"/>
      <c r="O15" s="1"/>
      <c r="P15" s="1"/>
    </row>
    <row r="16" spans="1:17">
      <c r="A16" s="1">
        <v>14</v>
      </c>
      <c r="B16" s="1" t="s">
        <v>29</v>
      </c>
      <c r="C16" s="14">
        <v>9815</v>
      </c>
      <c r="D16" s="1">
        <v>437013</v>
      </c>
      <c r="E16" s="1">
        <v>7200</v>
      </c>
      <c r="F16" s="1">
        <v>9449</v>
      </c>
      <c r="G16" s="1">
        <v>2000</v>
      </c>
      <c r="H16" s="1">
        <v>9738</v>
      </c>
      <c r="I16" s="1">
        <v>3000</v>
      </c>
      <c r="J16" s="1"/>
      <c r="K16" s="1"/>
      <c r="L16" s="1">
        <f t="shared" si="0"/>
        <v>2200</v>
      </c>
      <c r="M16" s="3">
        <v>66481</v>
      </c>
      <c r="N16" s="1"/>
      <c r="O16" s="1"/>
      <c r="P16" s="1"/>
    </row>
    <row r="17" spans="1:17">
      <c r="A17" s="1">
        <v>15</v>
      </c>
      <c r="B17" s="1" t="s">
        <v>30</v>
      </c>
      <c r="C17" s="1">
        <v>9816</v>
      </c>
      <c r="D17" s="1">
        <v>437014</v>
      </c>
      <c r="E17" s="1">
        <v>3500</v>
      </c>
      <c r="F17" s="1">
        <v>9450</v>
      </c>
      <c r="G17" s="1">
        <v>3500</v>
      </c>
      <c r="H17" s="1"/>
      <c r="I17" s="1"/>
      <c r="J17" s="1"/>
      <c r="K17" s="1"/>
      <c r="L17" s="1">
        <f t="shared" si="0"/>
        <v>0</v>
      </c>
      <c r="M17" s="3">
        <v>66481</v>
      </c>
      <c r="N17" s="1"/>
      <c r="O17" s="1"/>
      <c r="P17" s="1"/>
      <c r="Q17" s="19">
        <v>66115</v>
      </c>
    </row>
    <row r="18" spans="1:17">
      <c r="A18" s="1">
        <v>16</v>
      </c>
      <c r="B18" s="1" t="s">
        <v>31</v>
      </c>
      <c r="C18" s="14">
        <v>9817</v>
      </c>
      <c r="D18" s="1">
        <v>437015</v>
      </c>
      <c r="E18" s="1">
        <v>4800</v>
      </c>
      <c r="F18" s="1">
        <v>9451</v>
      </c>
      <c r="G18" s="1">
        <v>1000</v>
      </c>
      <c r="H18" s="1">
        <v>9733</v>
      </c>
      <c r="I18" s="1">
        <v>1000</v>
      </c>
      <c r="J18" s="1"/>
      <c r="K18" s="1"/>
      <c r="L18" s="1">
        <f t="shared" si="0"/>
        <v>2800</v>
      </c>
      <c r="M18" s="3">
        <v>66483</v>
      </c>
      <c r="N18" s="1"/>
      <c r="O18" s="1"/>
      <c r="P18" s="1"/>
      <c r="Q18" s="19">
        <v>66483</v>
      </c>
    </row>
    <row r="19" spans="1:17">
      <c r="A19" s="1">
        <v>17</v>
      </c>
      <c r="B19" s="1" t="s">
        <v>33</v>
      </c>
      <c r="C19" s="14">
        <v>9818</v>
      </c>
      <c r="D19" s="1">
        <v>437016</v>
      </c>
      <c r="E19" s="1">
        <v>4900</v>
      </c>
      <c r="F19" s="1">
        <v>9718</v>
      </c>
      <c r="G19" s="1">
        <v>2000</v>
      </c>
      <c r="H19" s="1">
        <v>9731</v>
      </c>
      <c r="I19" s="1">
        <v>1500</v>
      </c>
      <c r="J19" s="1"/>
      <c r="K19" s="1"/>
      <c r="L19" s="1">
        <f t="shared" si="0"/>
        <v>1400</v>
      </c>
      <c r="M19" s="3">
        <v>66484</v>
      </c>
      <c r="N19" s="1"/>
      <c r="O19" s="1"/>
      <c r="P19" s="1"/>
      <c r="Q19" s="19">
        <v>66470</v>
      </c>
    </row>
    <row r="20" spans="1:17">
      <c r="A20" s="1">
        <v>18</v>
      </c>
      <c r="B20" s="1" t="s">
        <v>34</v>
      </c>
      <c r="C20" s="14">
        <v>9819</v>
      </c>
      <c r="D20" s="1">
        <v>437017</v>
      </c>
      <c r="E20" s="1">
        <v>4900</v>
      </c>
      <c r="F20" s="1">
        <v>9719</v>
      </c>
      <c r="G20" s="1">
        <v>1000</v>
      </c>
      <c r="H20" s="1">
        <v>9732</v>
      </c>
      <c r="I20" s="1">
        <v>3900</v>
      </c>
      <c r="J20" s="1"/>
      <c r="K20" s="1"/>
      <c r="L20" s="1">
        <f t="shared" si="0"/>
        <v>0</v>
      </c>
      <c r="M20" s="3">
        <v>66484</v>
      </c>
      <c r="N20" s="1"/>
      <c r="O20" s="1"/>
      <c r="P20" s="1"/>
      <c r="Q20" s="19">
        <v>66470</v>
      </c>
    </row>
    <row r="21" spans="1:17">
      <c r="A21" s="1">
        <v>19</v>
      </c>
      <c r="B21" s="1" t="s">
        <v>35</v>
      </c>
      <c r="C21" s="14">
        <v>9820</v>
      </c>
      <c r="D21" s="1">
        <v>437018</v>
      </c>
      <c r="E21" s="1">
        <v>3500</v>
      </c>
      <c r="F21" s="1">
        <v>9716</v>
      </c>
      <c r="G21" s="1">
        <v>1000</v>
      </c>
      <c r="H21" s="1">
        <v>9765</v>
      </c>
      <c r="I21" s="1">
        <v>2500</v>
      </c>
      <c r="J21" s="1"/>
      <c r="K21" s="1"/>
      <c r="L21" s="1">
        <f t="shared" si="0"/>
        <v>0</v>
      </c>
      <c r="M21" s="3">
        <v>66484</v>
      </c>
      <c r="N21" s="1"/>
      <c r="O21" s="1"/>
      <c r="P21" s="1"/>
    </row>
    <row r="22" spans="1:17">
      <c r="A22" s="1">
        <v>20</v>
      </c>
      <c r="B22" s="1" t="s">
        <v>36</v>
      </c>
      <c r="C22" s="14">
        <v>9821</v>
      </c>
      <c r="D22" s="1">
        <v>437019</v>
      </c>
      <c r="E22" s="1">
        <v>22000</v>
      </c>
      <c r="F22" s="1">
        <v>9717</v>
      </c>
      <c r="G22" s="1">
        <v>5000</v>
      </c>
      <c r="H22" s="1">
        <v>9763</v>
      </c>
      <c r="I22" s="1">
        <v>5000</v>
      </c>
      <c r="J22" s="1"/>
      <c r="K22" s="1"/>
      <c r="L22" s="1">
        <f t="shared" si="0"/>
        <v>12000</v>
      </c>
      <c r="M22" s="3">
        <v>66484</v>
      </c>
      <c r="N22" s="1"/>
      <c r="O22" s="1"/>
      <c r="P22" s="1"/>
    </row>
    <row r="23" spans="1:17">
      <c r="A23" s="1">
        <v>21</v>
      </c>
      <c r="B23" s="1" t="s">
        <v>37</v>
      </c>
      <c r="C23" s="1">
        <v>9822</v>
      </c>
      <c r="D23" s="1">
        <v>437020</v>
      </c>
      <c r="E23" s="1">
        <v>7200</v>
      </c>
      <c r="F23" s="1">
        <v>9718</v>
      </c>
      <c r="G23" s="1">
        <v>3000</v>
      </c>
      <c r="H23" s="1">
        <v>9770</v>
      </c>
      <c r="I23" s="1">
        <v>4200</v>
      </c>
      <c r="J23" s="1"/>
      <c r="K23" s="1"/>
      <c r="L23" s="1">
        <f t="shared" si="0"/>
        <v>0</v>
      </c>
      <c r="M23" s="3">
        <v>66484</v>
      </c>
      <c r="N23" s="1"/>
      <c r="O23" s="1"/>
      <c r="P23" s="1"/>
      <c r="Q23" s="19">
        <v>66484</v>
      </c>
    </row>
    <row r="24" spans="1:17">
      <c r="A24" s="1">
        <v>22</v>
      </c>
      <c r="B24" s="1" t="s">
        <v>39</v>
      </c>
      <c r="C24" s="14">
        <v>9823</v>
      </c>
      <c r="D24" s="1">
        <v>437021</v>
      </c>
      <c r="E24" s="1">
        <v>4800</v>
      </c>
      <c r="F24" s="1">
        <v>9719</v>
      </c>
      <c r="G24" s="1">
        <v>4800</v>
      </c>
      <c r="H24" s="1"/>
      <c r="I24" s="1"/>
      <c r="J24" s="1"/>
      <c r="K24" s="1"/>
      <c r="L24" s="1">
        <f t="shared" si="0"/>
        <v>0</v>
      </c>
      <c r="M24" s="3">
        <v>66484</v>
      </c>
      <c r="N24" s="1"/>
      <c r="O24" s="1"/>
      <c r="P24" s="1"/>
      <c r="Q24" s="19">
        <v>66484</v>
      </c>
    </row>
    <row r="25" spans="1:17">
      <c r="A25" s="1">
        <v>23</v>
      </c>
      <c r="B25" s="1" t="s">
        <v>40</v>
      </c>
      <c r="C25" s="1">
        <v>9824</v>
      </c>
      <c r="D25" s="1">
        <v>437022</v>
      </c>
      <c r="E25" s="2">
        <v>3000</v>
      </c>
      <c r="F25" s="2">
        <v>9720</v>
      </c>
      <c r="G25" s="2">
        <v>3000</v>
      </c>
      <c r="H25" s="1"/>
      <c r="I25" s="1"/>
      <c r="J25" s="1"/>
      <c r="K25" s="1"/>
      <c r="L25" s="1">
        <f t="shared" si="0"/>
        <v>0</v>
      </c>
      <c r="M25" s="9">
        <v>66485</v>
      </c>
      <c r="N25" s="6"/>
      <c r="O25" s="6"/>
      <c r="P25" s="6"/>
      <c r="Q25" s="19">
        <v>66470</v>
      </c>
    </row>
    <row r="26" spans="1:17">
      <c r="A26" s="1">
        <v>24</v>
      </c>
      <c r="B26" s="1" t="s">
        <v>41</v>
      </c>
      <c r="C26" s="14">
        <v>9825</v>
      </c>
      <c r="D26" s="1">
        <v>437023</v>
      </c>
      <c r="E26" s="1">
        <v>7200</v>
      </c>
      <c r="F26" s="1">
        <v>9721</v>
      </c>
      <c r="G26" s="1">
        <v>1000</v>
      </c>
      <c r="H26" s="1">
        <v>9762</v>
      </c>
      <c r="I26" s="1">
        <v>1000</v>
      </c>
      <c r="J26" s="1"/>
      <c r="K26" s="1"/>
      <c r="L26" s="1">
        <f t="shared" si="0"/>
        <v>5200</v>
      </c>
      <c r="M26" s="9">
        <v>66485</v>
      </c>
      <c r="N26" s="6"/>
      <c r="O26" s="6"/>
      <c r="P26" s="6"/>
    </row>
    <row r="27" spans="1:17">
      <c r="A27" s="1">
        <v>25</v>
      </c>
      <c r="B27" s="1" t="s">
        <v>42</v>
      </c>
      <c r="C27" s="14">
        <v>9826</v>
      </c>
      <c r="D27" s="1">
        <v>437024</v>
      </c>
      <c r="E27" s="1">
        <v>9600</v>
      </c>
      <c r="F27" s="1">
        <v>9722</v>
      </c>
      <c r="G27" s="1">
        <v>6000</v>
      </c>
      <c r="H27" s="1"/>
      <c r="I27" s="1"/>
      <c r="J27" s="1"/>
      <c r="K27" s="1"/>
      <c r="L27" s="1">
        <f t="shared" si="0"/>
        <v>3600</v>
      </c>
      <c r="M27" s="9">
        <v>66486</v>
      </c>
      <c r="N27" s="6"/>
      <c r="O27" s="6"/>
      <c r="P27" s="6"/>
    </row>
    <row r="28" spans="1:17">
      <c r="A28" s="1">
        <v>26</v>
      </c>
      <c r="B28" s="1" t="s">
        <v>43</v>
      </c>
      <c r="C28" s="14">
        <v>9827</v>
      </c>
      <c r="D28" s="1">
        <v>437025</v>
      </c>
      <c r="E28" s="1">
        <v>7000</v>
      </c>
      <c r="F28" s="1">
        <v>9723</v>
      </c>
      <c r="G28" s="1">
        <v>2000</v>
      </c>
      <c r="H28" s="1">
        <v>9734</v>
      </c>
      <c r="I28" s="1">
        <v>3000</v>
      </c>
      <c r="J28" s="1"/>
      <c r="K28" s="1"/>
      <c r="L28" s="1">
        <f t="shared" si="0"/>
        <v>2000</v>
      </c>
      <c r="M28" s="9">
        <v>66487</v>
      </c>
      <c r="N28" s="6"/>
      <c r="O28" s="6"/>
      <c r="P28" s="6"/>
    </row>
    <row r="29" spans="1:17">
      <c r="A29" s="1">
        <v>27</v>
      </c>
      <c r="B29" s="1" t="s">
        <v>45</v>
      </c>
      <c r="C29" s="1">
        <v>9828</v>
      </c>
      <c r="D29" s="1">
        <v>437026</v>
      </c>
      <c r="E29" s="1">
        <v>3500</v>
      </c>
      <c r="F29" s="1">
        <v>9724</v>
      </c>
      <c r="G29" s="1">
        <v>3500</v>
      </c>
      <c r="H29" s="1"/>
      <c r="I29" s="1"/>
      <c r="J29" s="1"/>
      <c r="K29" s="1"/>
      <c r="L29" s="1">
        <f t="shared" si="0"/>
        <v>0</v>
      </c>
      <c r="M29" s="9">
        <v>66491</v>
      </c>
      <c r="N29" s="6"/>
      <c r="O29" s="6"/>
      <c r="P29" s="6"/>
    </row>
    <row r="30" spans="1:17">
      <c r="A30" s="1">
        <v>28</v>
      </c>
      <c r="B30" s="1" t="s">
        <v>46</v>
      </c>
      <c r="C30" s="1">
        <v>9829</v>
      </c>
      <c r="D30" s="1">
        <v>437027</v>
      </c>
      <c r="E30" s="1">
        <v>3500</v>
      </c>
      <c r="F30" s="1">
        <v>9725</v>
      </c>
      <c r="G30" s="1">
        <v>2000</v>
      </c>
      <c r="H30" s="1"/>
      <c r="I30" s="1"/>
      <c r="J30" s="1"/>
      <c r="K30" s="1"/>
      <c r="L30" s="1">
        <f t="shared" si="0"/>
        <v>1500</v>
      </c>
      <c r="M30" s="9">
        <v>66491</v>
      </c>
      <c r="N30" s="6"/>
      <c r="O30" s="6"/>
      <c r="P30" s="6"/>
    </row>
    <row r="31" spans="1:17">
      <c r="A31" s="1">
        <v>29</v>
      </c>
      <c r="B31" s="1" t="s">
        <v>47</v>
      </c>
      <c r="C31" s="1">
        <v>9830</v>
      </c>
      <c r="D31" s="1">
        <v>437028</v>
      </c>
      <c r="E31" s="1">
        <v>2580</v>
      </c>
      <c r="F31" s="1">
        <v>9715</v>
      </c>
      <c r="G31" s="1">
        <v>1500</v>
      </c>
      <c r="H31" s="1"/>
      <c r="I31" s="1"/>
      <c r="J31" s="1"/>
      <c r="K31" s="1"/>
      <c r="L31" s="1">
        <v>1080</v>
      </c>
      <c r="M31" s="9">
        <v>66492</v>
      </c>
      <c r="N31" s="6"/>
      <c r="O31" s="6"/>
      <c r="P31" s="6"/>
      <c r="Q31" s="19">
        <v>66470</v>
      </c>
    </row>
    <row r="32" spans="1:17">
      <c r="A32" s="1">
        <v>30</v>
      </c>
      <c r="B32" s="1" t="s">
        <v>50</v>
      </c>
      <c r="C32" s="1">
        <v>9831</v>
      </c>
      <c r="D32" s="1"/>
      <c r="E32" s="1">
        <v>3500</v>
      </c>
      <c r="F32" s="1">
        <v>9727</v>
      </c>
      <c r="G32" s="1">
        <v>2000</v>
      </c>
      <c r="H32" s="1"/>
      <c r="I32" s="1"/>
      <c r="J32" s="1"/>
      <c r="K32" s="1" t="s">
        <v>51</v>
      </c>
      <c r="L32" s="1">
        <v>1500</v>
      </c>
      <c r="M32" s="6"/>
      <c r="N32" s="6"/>
      <c r="O32" s="6"/>
      <c r="P32" s="6"/>
    </row>
    <row r="33" spans="1:18">
      <c r="A33" s="1">
        <v>31</v>
      </c>
      <c r="B33" s="1" t="s">
        <v>52</v>
      </c>
      <c r="C33" s="1">
        <v>9832</v>
      </c>
      <c r="D33" s="1"/>
      <c r="E33" s="1">
        <v>6000</v>
      </c>
      <c r="F33" s="1">
        <v>9728</v>
      </c>
      <c r="G33" s="1">
        <v>2000</v>
      </c>
      <c r="H33" s="1"/>
      <c r="I33" s="1"/>
      <c r="J33" s="1"/>
      <c r="K33" s="1" t="s">
        <v>53</v>
      </c>
      <c r="L33" s="1">
        <v>4000</v>
      </c>
      <c r="M33" s="6"/>
      <c r="N33" s="6"/>
      <c r="O33" s="6"/>
      <c r="P33" s="6"/>
    </row>
    <row r="34" spans="1:18">
      <c r="A34" s="1">
        <v>32</v>
      </c>
      <c r="B34" s="1" t="s">
        <v>56</v>
      </c>
      <c r="C34" s="1">
        <v>9833</v>
      </c>
      <c r="D34" s="1"/>
      <c r="E34" s="1">
        <v>3500</v>
      </c>
      <c r="F34" s="1">
        <v>9739</v>
      </c>
      <c r="G34" s="1">
        <v>1500</v>
      </c>
      <c r="H34" s="1"/>
      <c r="I34" s="1"/>
      <c r="J34" s="1"/>
      <c r="K34" s="1"/>
      <c r="L34" s="1">
        <v>2000</v>
      </c>
      <c r="M34" s="6"/>
      <c r="N34" s="6"/>
      <c r="O34" s="6"/>
      <c r="P34" s="6"/>
    </row>
    <row r="35" spans="1:18">
      <c r="A35" s="1">
        <v>33</v>
      </c>
      <c r="B35" s="1" t="s">
        <v>57</v>
      </c>
      <c r="C35" s="1">
        <v>9834</v>
      </c>
      <c r="D35" s="1"/>
      <c r="E35" s="1">
        <v>5600</v>
      </c>
      <c r="F35" s="1">
        <v>9740</v>
      </c>
      <c r="G35" s="1">
        <v>1000</v>
      </c>
      <c r="H35" s="1"/>
      <c r="I35" s="1"/>
      <c r="J35" s="1"/>
      <c r="K35" s="1"/>
      <c r="L35" s="1"/>
      <c r="M35" s="6"/>
      <c r="N35" s="6"/>
      <c r="O35" s="6"/>
      <c r="P35" s="6"/>
    </row>
    <row r="36" spans="1:18">
      <c r="A36" s="1">
        <v>34</v>
      </c>
      <c r="B36" s="1" t="s">
        <v>58</v>
      </c>
      <c r="C36" s="1">
        <v>9835</v>
      </c>
      <c r="D36" s="1"/>
      <c r="E36" s="1">
        <v>6000</v>
      </c>
      <c r="F36" s="1">
        <v>9769</v>
      </c>
      <c r="G36" s="1">
        <v>2000</v>
      </c>
      <c r="H36" s="1"/>
      <c r="I36" s="1"/>
      <c r="J36" s="1"/>
      <c r="K36" s="1"/>
      <c r="L36" s="1"/>
      <c r="M36" s="6"/>
      <c r="N36" s="6"/>
      <c r="O36" s="6"/>
      <c r="P36" s="6"/>
    </row>
    <row r="37" spans="1:18">
      <c r="A37" s="1">
        <v>35</v>
      </c>
      <c r="B37" s="1" t="s">
        <v>59</v>
      </c>
      <c r="C37" s="1">
        <v>9836</v>
      </c>
      <c r="D37" s="1"/>
      <c r="E37" s="1">
        <v>12000</v>
      </c>
      <c r="F37" s="1">
        <v>9771</v>
      </c>
      <c r="G37" s="1">
        <v>1500</v>
      </c>
      <c r="H37" s="1"/>
      <c r="I37" s="1"/>
      <c r="J37" s="1"/>
      <c r="K37" s="1"/>
      <c r="L37" s="1">
        <v>10500</v>
      </c>
      <c r="M37" s="6"/>
      <c r="N37" s="6"/>
      <c r="O37" s="6"/>
      <c r="P37" s="6"/>
      <c r="R37">
        <f>G44+I44</f>
        <v>135800</v>
      </c>
    </row>
    <row r="38" spans="1:18">
      <c r="A38" s="1">
        <v>36</v>
      </c>
      <c r="B38" s="1" t="s">
        <v>60</v>
      </c>
      <c r="C38" s="1">
        <v>9837</v>
      </c>
      <c r="D38" s="1"/>
      <c r="E38" s="1">
        <v>10500</v>
      </c>
      <c r="F38" s="1">
        <v>9774</v>
      </c>
      <c r="G38" s="1">
        <v>3000</v>
      </c>
      <c r="H38" s="1"/>
      <c r="I38" s="1"/>
      <c r="J38" s="1"/>
      <c r="K38" s="1"/>
      <c r="L38" s="1"/>
      <c r="M38" s="6"/>
      <c r="N38" s="6"/>
      <c r="O38" s="6"/>
      <c r="P38" s="6"/>
      <c r="Q38" s="19">
        <v>66508</v>
      </c>
    </row>
    <row r="39" spans="1:18">
      <c r="A39" s="1">
        <v>37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6"/>
      <c r="N39" s="6"/>
      <c r="O39" s="6"/>
      <c r="P39" s="6"/>
    </row>
    <row r="40" spans="1:18">
      <c r="A40" s="1">
        <v>38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6"/>
      <c r="N40" s="6"/>
      <c r="O40" s="6"/>
      <c r="P40" s="6"/>
    </row>
    <row r="41" spans="1:18">
      <c r="A41" s="1">
        <v>39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6"/>
      <c r="N41" s="6"/>
      <c r="O41" s="6"/>
      <c r="P41" s="6"/>
    </row>
    <row r="42" spans="1:18">
      <c r="A42" s="1">
        <v>40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6"/>
      <c r="N42" s="6"/>
      <c r="O42" s="6"/>
      <c r="P42" s="6"/>
    </row>
    <row r="43" spans="1:18">
      <c r="A43" s="1">
        <v>41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6"/>
      <c r="N43" s="6"/>
      <c r="O43" s="6"/>
      <c r="P43" s="6"/>
    </row>
    <row r="44" spans="1:18">
      <c r="A44" s="1">
        <v>42</v>
      </c>
      <c r="B44" s="1"/>
      <c r="C44" s="1"/>
      <c r="D44" s="1"/>
      <c r="E44" s="1">
        <f>SUM(E3:E43)</f>
        <v>264080</v>
      </c>
      <c r="F44" s="1"/>
      <c r="G44" s="1">
        <f>SUM(G3:G43)</f>
        <v>88700</v>
      </c>
      <c r="H44" s="1"/>
      <c r="I44" s="1">
        <f>SUM(I3:I43)</f>
        <v>47100</v>
      </c>
      <c r="J44" s="1"/>
      <c r="K44" s="1"/>
      <c r="L44" s="1"/>
      <c r="M44" s="6"/>
      <c r="N44" s="6"/>
      <c r="O44" s="6"/>
      <c r="P44" s="6"/>
    </row>
    <row r="45" spans="1:18">
      <c r="A45" s="1">
        <v>43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6"/>
      <c r="N45" s="6"/>
      <c r="O45" s="6"/>
      <c r="P45" s="6"/>
    </row>
    <row r="46" spans="1:18">
      <c r="A46" s="1">
        <v>44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6"/>
      <c r="N46" s="6"/>
      <c r="O46" s="6"/>
      <c r="P46" s="6"/>
    </row>
  </sheetData>
  <mergeCells count="10">
    <mergeCell ref="J1:K1"/>
    <mergeCell ref="M1:M2"/>
    <mergeCell ref="N1:N2"/>
    <mergeCell ref="P1:P2"/>
    <mergeCell ref="A1:A2"/>
    <mergeCell ref="B1:B2"/>
    <mergeCell ref="C1:C2"/>
    <mergeCell ref="E1:E2"/>
    <mergeCell ref="F1:G1"/>
    <mergeCell ref="H1:I1"/>
  </mergeCells>
  <pageMargins left="0.7" right="0.7" top="0.75" bottom="0.75" header="0.3" footer="0.3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65"/>
  <sheetViews>
    <sheetView workbookViewId="0">
      <pane ySplit="1" topLeftCell="A42" activePane="bottomLeft" state="frozen"/>
      <selection pane="bottomLeft" activeCell="J49" sqref="J49"/>
    </sheetView>
  </sheetViews>
  <sheetFormatPr defaultRowHeight="15"/>
  <cols>
    <col min="1" max="1" width="6.85546875" bestFit="1" customWidth="1"/>
    <col min="2" max="2" width="10.42578125" bestFit="1" customWidth="1"/>
    <col min="3" max="3" width="26.42578125" bestFit="1" customWidth="1"/>
    <col min="4" max="4" width="10.140625" bestFit="1" customWidth="1"/>
    <col min="5" max="5" width="10.140625" customWidth="1"/>
    <col min="6" max="6" width="14.140625" bestFit="1" customWidth="1"/>
    <col min="7" max="7" width="6" bestFit="1" customWidth="1"/>
    <col min="8" max="8" width="11.140625" bestFit="1" customWidth="1"/>
  </cols>
  <sheetData>
    <row r="1" spans="1:9">
      <c r="A1" s="34" t="s">
        <v>0</v>
      </c>
      <c r="B1" s="34" t="s">
        <v>414</v>
      </c>
      <c r="C1" s="34" t="s">
        <v>1</v>
      </c>
      <c r="D1" s="34" t="s">
        <v>2</v>
      </c>
      <c r="E1" s="34" t="s">
        <v>13</v>
      </c>
      <c r="F1" s="34" t="s">
        <v>412</v>
      </c>
      <c r="G1" s="34" t="s">
        <v>413</v>
      </c>
      <c r="H1" s="34" t="s">
        <v>416</v>
      </c>
      <c r="I1" s="1"/>
    </row>
    <row r="2" spans="1:9">
      <c r="A2" s="1">
        <v>1</v>
      </c>
      <c r="B2" s="3">
        <v>66971</v>
      </c>
      <c r="C2" s="1" t="s">
        <v>324</v>
      </c>
      <c r="D2" s="1" t="s">
        <v>201</v>
      </c>
      <c r="E2" s="1"/>
      <c r="F2" s="1" t="s">
        <v>415</v>
      </c>
      <c r="G2" s="1">
        <v>500</v>
      </c>
      <c r="H2" s="1"/>
      <c r="I2" s="1"/>
    </row>
    <row r="3" spans="1:9">
      <c r="A3" s="1">
        <v>2</v>
      </c>
      <c r="B3" s="3">
        <v>66971</v>
      </c>
      <c r="C3" s="1" t="s">
        <v>333</v>
      </c>
      <c r="D3" s="1" t="s">
        <v>209</v>
      </c>
      <c r="E3" s="1"/>
      <c r="F3" s="1" t="s">
        <v>415</v>
      </c>
      <c r="G3" s="1">
        <v>500</v>
      </c>
      <c r="H3" s="1"/>
      <c r="I3" s="1"/>
    </row>
    <row r="4" spans="1:9">
      <c r="A4" s="1">
        <v>3</v>
      </c>
      <c r="B4" s="3">
        <v>66972</v>
      </c>
      <c r="C4" s="1" t="s">
        <v>364</v>
      </c>
      <c r="D4" s="1" t="s">
        <v>346</v>
      </c>
      <c r="E4" s="1"/>
      <c r="F4" s="1" t="s">
        <v>415</v>
      </c>
      <c r="G4" s="1">
        <v>500</v>
      </c>
      <c r="H4" s="1"/>
      <c r="I4" s="1"/>
    </row>
    <row r="5" spans="1:9">
      <c r="A5" s="1">
        <v>4</v>
      </c>
      <c r="B5" s="3">
        <v>66972</v>
      </c>
      <c r="C5" s="1" t="s">
        <v>322</v>
      </c>
      <c r="D5" s="1" t="s">
        <v>199</v>
      </c>
      <c r="E5" s="1"/>
      <c r="F5" s="1" t="s">
        <v>415</v>
      </c>
      <c r="G5" s="1">
        <v>500</v>
      </c>
      <c r="H5" s="1"/>
      <c r="I5" s="1"/>
    </row>
    <row r="6" spans="1:9">
      <c r="A6" s="1">
        <v>5</v>
      </c>
      <c r="B6" s="3">
        <v>66972</v>
      </c>
      <c r="C6" s="1" t="s">
        <v>342</v>
      </c>
      <c r="D6" s="1" t="s">
        <v>218</v>
      </c>
      <c r="E6" s="1"/>
      <c r="F6" s="1" t="s">
        <v>415</v>
      </c>
      <c r="G6" s="1">
        <v>500</v>
      </c>
      <c r="H6" s="1"/>
      <c r="I6" s="1"/>
    </row>
    <row r="7" spans="1:9">
      <c r="A7" s="1">
        <v>6</v>
      </c>
      <c r="B7" s="3">
        <v>66972</v>
      </c>
      <c r="C7" s="1" t="s">
        <v>320</v>
      </c>
      <c r="D7" s="1" t="s">
        <v>197</v>
      </c>
      <c r="E7" s="1"/>
      <c r="F7" s="1" t="s">
        <v>415</v>
      </c>
      <c r="G7" s="1">
        <v>500</v>
      </c>
      <c r="H7" s="1"/>
      <c r="I7" s="1"/>
    </row>
    <row r="8" spans="1:9">
      <c r="A8" s="1">
        <v>7</v>
      </c>
      <c r="B8" s="3">
        <v>66972</v>
      </c>
      <c r="C8" s="1" t="s">
        <v>407</v>
      </c>
      <c r="D8" s="1" t="s">
        <v>382</v>
      </c>
      <c r="E8" s="1"/>
      <c r="F8" s="1" t="s">
        <v>415</v>
      </c>
      <c r="G8" s="1">
        <v>500</v>
      </c>
      <c r="H8" s="1"/>
      <c r="I8" s="1"/>
    </row>
    <row r="9" spans="1:9">
      <c r="A9" s="1">
        <v>8</v>
      </c>
      <c r="B9" s="3">
        <v>66972</v>
      </c>
      <c r="C9" s="1" t="s">
        <v>409</v>
      </c>
      <c r="D9" s="1" t="s">
        <v>383</v>
      </c>
      <c r="E9" s="1"/>
      <c r="F9" s="1" t="s">
        <v>415</v>
      </c>
      <c r="G9" s="1">
        <v>500</v>
      </c>
      <c r="H9" s="1"/>
      <c r="I9" s="1"/>
    </row>
    <row r="10" spans="1:9">
      <c r="A10" s="1">
        <v>9</v>
      </c>
      <c r="B10" s="3">
        <v>66972</v>
      </c>
      <c r="C10" s="1" t="s">
        <v>417</v>
      </c>
      <c r="D10" s="1" t="s">
        <v>351</v>
      </c>
      <c r="E10" s="1"/>
      <c r="F10" s="1" t="s">
        <v>415</v>
      </c>
      <c r="G10" s="1">
        <v>500</v>
      </c>
      <c r="H10" s="1"/>
      <c r="I10" s="1"/>
    </row>
    <row r="11" spans="1:9">
      <c r="A11" s="1">
        <v>10</v>
      </c>
      <c r="B11" s="3">
        <v>66972</v>
      </c>
      <c r="C11" s="1" t="s">
        <v>329</v>
      </c>
      <c r="D11" s="1" t="s">
        <v>206</v>
      </c>
      <c r="E11" s="1"/>
      <c r="F11" s="1" t="s">
        <v>415</v>
      </c>
      <c r="G11" s="1">
        <v>500</v>
      </c>
      <c r="H11" s="1"/>
      <c r="I11" s="1"/>
    </row>
    <row r="12" spans="1:9">
      <c r="A12" s="1">
        <v>11</v>
      </c>
      <c r="B12" s="3">
        <v>66972</v>
      </c>
      <c r="C12" s="1" t="s">
        <v>368</v>
      </c>
      <c r="D12" s="1" t="s">
        <v>350</v>
      </c>
      <c r="E12" s="1"/>
      <c r="F12" s="1" t="s">
        <v>415</v>
      </c>
      <c r="G12" s="1">
        <v>500</v>
      </c>
      <c r="H12" s="1"/>
      <c r="I12" s="1"/>
    </row>
    <row r="13" spans="1:9">
      <c r="A13" s="1">
        <v>12</v>
      </c>
      <c r="B13" s="3">
        <v>66975</v>
      </c>
      <c r="C13" s="1" t="s">
        <v>335</v>
      </c>
      <c r="D13" s="1" t="s">
        <v>211</v>
      </c>
      <c r="E13" s="1"/>
      <c r="F13" s="1" t="s">
        <v>415</v>
      </c>
      <c r="G13" s="1">
        <v>500</v>
      </c>
      <c r="H13" s="1"/>
      <c r="I13" s="1" t="s">
        <v>418</v>
      </c>
    </row>
    <row r="14" spans="1:9">
      <c r="A14" s="1">
        <v>13</v>
      </c>
      <c r="B14" s="3">
        <v>66975</v>
      </c>
      <c r="C14" s="1" t="s">
        <v>419</v>
      </c>
      <c r="D14" s="1"/>
      <c r="E14" s="1"/>
      <c r="F14" s="1" t="s">
        <v>415</v>
      </c>
      <c r="G14" s="1">
        <v>500</v>
      </c>
      <c r="H14" s="1"/>
      <c r="I14" s="1" t="s">
        <v>418</v>
      </c>
    </row>
    <row r="15" spans="1:9">
      <c r="A15" s="1">
        <v>14</v>
      </c>
      <c r="B15" s="3">
        <v>66975</v>
      </c>
      <c r="C15" s="1" t="s">
        <v>316</v>
      </c>
      <c r="D15" s="1" t="s">
        <v>195</v>
      </c>
      <c r="E15" s="1"/>
      <c r="F15" s="1" t="s">
        <v>415</v>
      </c>
      <c r="G15" s="1">
        <v>500</v>
      </c>
      <c r="H15" s="1"/>
      <c r="I15" s="1" t="s">
        <v>418</v>
      </c>
    </row>
    <row r="16" spans="1:9">
      <c r="A16" s="1">
        <v>15</v>
      </c>
      <c r="B16" s="3">
        <v>66972</v>
      </c>
      <c r="C16" s="1" t="s">
        <v>420</v>
      </c>
      <c r="D16" s="1" t="s">
        <v>210</v>
      </c>
      <c r="E16" s="1"/>
      <c r="F16" s="1" t="s">
        <v>415</v>
      </c>
      <c r="G16" s="1">
        <v>500</v>
      </c>
      <c r="H16" s="1"/>
      <c r="I16" s="1"/>
    </row>
    <row r="17" spans="1:9">
      <c r="A17" s="1">
        <v>16</v>
      </c>
      <c r="B17" s="3">
        <v>66978</v>
      </c>
      <c r="C17" s="1" t="s">
        <v>410</v>
      </c>
      <c r="D17" s="1" t="s">
        <v>169</v>
      </c>
      <c r="E17" s="1"/>
      <c r="F17" s="1" t="s">
        <v>51</v>
      </c>
      <c r="G17" s="1">
        <v>1000</v>
      </c>
      <c r="H17" s="1"/>
      <c r="I17" s="1"/>
    </row>
    <row r="18" spans="1:9">
      <c r="A18" s="1">
        <v>17</v>
      </c>
      <c r="B18" s="3">
        <v>66979</v>
      </c>
      <c r="C18" s="1" t="s">
        <v>85</v>
      </c>
      <c r="D18" s="1" t="s">
        <v>152</v>
      </c>
      <c r="E18" s="1"/>
      <c r="F18" s="1" t="s">
        <v>51</v>
      </c>
      <c r="G18" s="1">
        <v>1000</v>
      </c>
      <c r="H18" s="1"/>
      <c r="I18" s="1"/>
    </row>
    <row r="19" spans="1:9">
      <c r="A19" s="1">
        <v>18</v>
      </c>
      <c r="B19" s="3">
        <v>66978</v>
      </c>
      <c r="C19" s="1" t="s">
        <v>78</v>
      </c>
      <c r="D19" s="1" t="s">
        <v>142</v>
      </c>
      <c r="E19" s="1"/>
      <c r="F19" s="1" t="s">
        <v>51</v>
      </c>
      <c r="G19" s="1">
        <v>1000</v>
      </c>
      <c r="H19" s="1"/>
      <c r="I19" s="1"/>
    </row>
    <row r="20" spans="1:9">
      <c r="A20" s="1">
        <v>19</v>
      </c>
      <c r="B20" s="3">
        <v>66978</v>
      </c>
      <c r="C20" s="1" t="s">
        <v>71</v>
      </c>
      <c r="D20" s="1" t="s">
        <v>134</v>
      </c>
      <c r="E20" s="1"/>
      <c r="F20" s="1" t="s">
        <v>51</v>
      </c>
      <c r="G20" s="1">
        <v>1000</v>
      </c>
      <c r="H20" s="1"/>
      <c r="I20" s="1"/>
    </row>
    <row r="21" spans="1:9">
      <c r="A21" s="1">
        <v>20</v>
      </c>
      <c r="B21" s="3">
        <v>66978</v>
      </c>
      <c r="C21" s="1" t="s">
        <v>421</v>
      </c>
      <c r="D21" s="1" t="s">
        <v>140</v>
      </c>
      <c r="E21" s="1"/>
      <c r="F21" s="1" t="s">
        <v>51</v>
      </c>
      <c r="G21" s="1">
        <v>1000</v>
      </c>
      <c r="H21" s="1"/>
      <c r="I21" s="1"/>
    </row>
    <row r="22" spans="1:9">
      <c r="A22" s="1">
        <v>21</v>
      </c>
      <c r="B22" s="3">
        <v>66978</v>
      </c>
      <c r="C22" s="1" t="s">
        <v>69</v>
      </c>
      <c r="D22" s="1" t="s">
        <v>132</v>
      </c>
      <c r="E22" s="1"/>
      <c r="F22" s="1" t="s">
        <v>415</v>
      </c>
      <c r="G22" s="1">
        <v>500</v>
      </c>
      <c r="H22" s="1"/>
      <c r="I22" s="1"/>
    </row>
    <row r="23" spans="1:9">
      <c r="A23" s="1">
        <v>22</v>
      </c>
      <c r="B23" s="3">
        <v>66978</v>
      </c>
      <c r="C23" s="1" t="s">
        <v>406</v>
      </c>
      <c r="D23" s="1" t="s">
        <v>143</v>
      </c>
      <c r="E23" s="1"/>
      <c r="F23" s="1" t="s">
        <v>51</v>
      </c>
      <c r="G23" s="1">
        <v>1000</v>
      </c>
      <c r="H23" s="1"/>
      <c r="I23" s="1"/>
    </row>
    <row r="24" spans="1:9">
      <c r="A24" s="1">
        <v>23</v>
      </c>
      <c r="B24" s="3">
        <v>66978</v>
      </c>
      <c r="C24" s="1" t="s">
        <v>88</v>
      </c>
      <c r="D24" s="1" t="s">
        <v>155</v>
      </c>
      <c r="E24" s="1"/>
      <c r="F24" s="1" t="s">
        <v>51</v>
      </c>
      <c r="G24" s="1">
        <v>1000</v>
      </c>
      <c r="H24" s="1"/>
      <c r="I24" s="1"/>
    </row>
    <row r="25" spans="1:9">
      <c r="A25" s="1">
        <v>24</v>
      </c>
      <c r="B25" s="3">
        <v>66978</v>
      </c>
      <c r="C25" s="1" t="s">
        <v>312</v>
      </c>
      <c r="D25" s="1" t="s">
        <v>193</v>
      </c>
      <c r="E25" s="1"/>
      <c r="F25" s="1" t="s">
        <v>51</v>
      </c>
      <c r="G25" s="1">
        <v>1000</v>
      </c>
      <c r="H25" s="1"/>
      <c r="I25" s="1"/>
    </row>
    <row r="26" spans="1:9">
      <c r="A26" s="1">
        <v>25</v>
      </c>
      <c r="B26" s="3">
        <v>66979</v>
      </c>
      <c r="C26" s="1" t="s">
        <v>422</v>
      </c>
      <c r="D26" s="1" t="s">
        <v>149</v>
      </c>
      <c r="E26" s="1"/>
      <c r="F26" s="1" t="s">
        <v>51</v>
      </c>
      <c r="G26" s="1">
        <v>1000</v>
      </c>
      <c r="H26" s="1"/>
      <c r="I26" s="1"/>
    </row>
    <row r="27" spans="1:9">
      <c r="A27" s="1">
        <v>26</v>
      </c>
      <c r="B27" s="3">
        <v>66979</v>
      </c>
      <c r="C27" s="1" t="s">
        <v>423</v>
      </c>
      <c r="D27" s="1" t="s">
        <v>153</v>
      </c>
      <c r="E27" s="1"/>
      <c r="F27" s="1" t="s">
        <v>51</v>
      </c>
      <c r="G27" s="1">
        <v>1000</v>
      </c>
      <c r="H27" s="1"/>
      <c r="I27" s="1"/>
    </row>
    <row r="28" spans="1:9">
      <c r="A28" s="1">
        <v>27</v>
      </c>
      <c r="B28" s="3">
        <v>66979</v>
      </c>
      <c r="C28" s="1" t="s">
        <v>101</v>
      </c>
      <c r="D28" s="1" t="s">
        <v>168</v>
      </c>
      <c r="E28" s="1"/>
      <c r="F28" s="1" t="s">
        <v>51</v>
      </c>
      <c r="G28" s="1">
        <v>1000</v>
      </c>
      <c r="H28" s="1"/>
      <c r="I28" s="1"/>
    </row>
    <row r="29" spans="1:9">
      <c r="A29" s="1">
        <v>28</v>
      </c>
      <c r="B29" s="3">
        <v>66979</v>
      </c>
      <c r="C29" s="1" t="s">
        <v>65</v>
      </c>
      <c r="D29" s="1" t="s">
        <v>127</v>
      </c>
      <c r="E29" s="1"/>
      <c r="F29" s="1" t="s">
        <v>51</v>
      </c>
      <c r="G29" s="1">
        <v>1000</v>
      </c>
      <c r="H29" s="1" t="s">
        <v>418</v>
      </c>
      <c r="I29" s="1"/>
    </row>
    <row r="30" spans="1:9">
      <c r="A30" s="1">
        <v>29</v>
      </c>
      <c r="B30" s="3">
        <v>66979</v>
      </c>
      <c r="C30" s="1" t="s">
        <v>424</v>
      </c>
      <c r="D30" s="1" t="s">
        <v>157</v>
      </c>
      <c r="E30" s="1"/>
      <c r="F30" s="1" t="s">
        <v>51</v>
      </c>
      <c r="G30" s="1">
        <v>1000</v>
      </c>
      <c r="H30" s="1"/>
      <c r="I30" s="1"/>
    </row>
    <row r="31" spans="1:9">
      <c r="A31" s="1">
        <v>30</v>
      </c>
      <c r="B31" s="3">
        <v>66979</v>
      </c>
      <c r="C31" s="1" t="s">
        <v>91</v>
      </c>
      <c r="D31" s="1" t="s">
        <v>158</v>
      </c>
      <c r="E31" s="1"/>
      <c r="F31" s="1" t="s">
        <v>51</v>
      </c>
      <c r="G31" s="1">
        <v>1000</v>
      </c>
      <c r="H31" s="1"/>
      <c r="I31" s="1"/>
    </row>
    <row r="32" spans="1:9">
      <c r="A32" s="1">
        <v>31</v>
      </c>
      <c r="B32" s="3">
        <v>66972</v>
      </c>
      <c r="C32" s="1" t="s">
        <v>362</v>
      </c>
      <c r="D32" s="1" t="s">
        <v>345</v>
      </c>
      <c r="E32" s="1"/>
      <c r="F32" s="1" t="s">
        <v>415</v>
      </c>
      <c r="G32" s="1">
        <v>500</v>
      </c>
      <c r="H32" s="1"/>
      <c r="I32" s="1"/>
    </row>
    <row r="33" spans="1:12">
      <c r="A33" s="1">
        <v>32</v>
      </c>
      <c r="B33" s="3">
        <v>66978</v>
      </c>
      <c r="C33" s="1" t="s">
        <v>425</v>
      </c>
      <c r="D33" s="1" t="s">
        <v>139</v>
      </c>
      <c r="E33" s="1"/>
      <c r="F33" s="1" t="s">
        <v>51</v>
      </c>
      <c r="G33" s="1">
        <v>1000</v>
      </c>
      <c r="H33" s="1"/>
      <c r="I33" s="1"/>
    </row>
    <row r="34" spans="1:12">
      <c r="A34" s="1">
        <v>33</v>
      </c>
      <c r="B34" s="3">
        <v>66979</v>
      </c>
      <c r="C34" s="1" t="s">
        <v>311</v>
      </c>
      <c r="D34" s="1" t="s">
        <v>147</v>
      </c>
      <c r="E34" s="1"/>
      <c r="F34" s="1" t="s">
        <v>51</v>
      </c>
      <c r="G34" s="1">
        <v>1000</v>
      </c>
      <c r="H34" s="1"/>
      <c r="I34" s="1"/>
    </row>
    <row r="35" spans="1:12">
      <c r="A35" s="1">
        <v>34</v>
      </c>
      <c r="B35" s="3">
        <v>66979</v>
      </c>
      <c r="C35" s="1" t="s">
        <v>426</v>
      </c>
      <c r="D35" s="1" t="s">
        <v>129</v>
      </c>
      <c r="E35" s="1"/>
      <c r="F35" s="1" t="s">
        <v>51</v>
      </c>
      <c r="G35" s="1">
        <v>1000</v>
      </c>
      <c r="H35" s="1"/>
      <c r="I35" s="1"/>
    </row>
    <row r="36" spans="1:12">
      <c r="A36" s="1">
        <v>35</v>
      </c>
      <c r="B36" s="3">
        <v>66979</v>
      </c>
      <c r="C36" s="1" t="s">
        <v>427</v>
      </c>
      <c r="D36" s="1" t="s">
        <v>128</v>
      </c>
      <c r="E36" s="1">
        <v>10689</v>
      </c>
      <c r="F36" s="1" t="s">
        <v>51</v>
      </c>
      <c r="G36" s="1">
        <v>1000</v>
      </c>
      <c r="H36" s="1"/>
      <c r="I36" s="1"/>
    </row>
    <row r="37" spans="1:12">
      <c r="A37" s="1">
        <v>36</v>
      </c>
      <c r="B37" s="3">
        <v>66979</v>
      </c>
      <c r="C37" s="1" t="s">
        <v>428</v>
      </c>
      <c r="D37" s="1" t="s">
        <v>130</v>
      </c>
      <c r="E37" s="1">
        <v>10690</v>
      </c>
      <c r="F37" s="1" t="s">
        <v>51</v>
      </c>
      <c r="G37" s="1">
        <v>1000</v>
      </c>
      <c r="H37" s="1"/>
      <c r="I37" s="1"/>
    </row>
    <row r="38" spans="1:12">
      <c r="A38" s="1">
        <v>37</v>
      </c>
      <c r="B38" s="3">
        <v>66979</v>
      </c>
      <c r="C38" s="1" t="s">
        <v>125</v>
      </c>
      <c r="D38" s="1" t="s">
        <v>192</v>
      </c>
      <c r="E38" s="1">
        <v>10691</v>
      </c>
      <c r="F38" s="1" t="s">
        <v>51</v>
      </c>
      <c r="G38" s="1">
        <v>1000</v>
      </c>
      <c r="H38" s="1"/>
      <c r="I38" s="1"/>
    </row>
    <row r="39" spans="1:12">
      <c r="A39" s="1">
        <v>38</v>
      </c>
      <c r="B39" s="3">
        <v>66979</v>
      </c>
      <c r="C39" s="1" t="s">
        <v>110</v>
      </c>
      <c r="D39" s="1" t="s">
        <v>178</v>
      </c>
      <c r="E39" s="1">
        <v>10692</v>
      </c>
      <c r="F39" s="1" t="s">
        <v>51</v>
      </c>
      <c r="G39" s="1">
        <v>1000</v>
      </c>
      <c r="H39" s="1"/>
      <c r="I39" s="1"/>
    </row>
    <row r="40" spans="1:12">
      <c r="A40" s="1">
        <v>39</v>
      </c>
      <c r="B40" s="3">
        <v>66979</v>
      </c>
      <c r="C40" s="1" t="s">
        <v>123</v>
      </c>
      <c r="D40" s="1" t="s">
        <v>131</v>
      </c>
      <c r="E40" s="1">
        <v>10693</v>
      </c>
      <c r="F40" s="1" t="s">
        <v>51</v>
      </c>
      <c r="G40" s="1">
        <v>1000</v>
      </c>
      <c r="H40" s="1"/>
      <c r="I40" s="1"/>
    </row>
    <row r="41" spans="1:12">
      <c r="A41" s="1">
        <v>40</v>
      </c>
      <c r="B41" s="3">
        <v>66979</v>
      </c>
      <c r="C41" s="1" t="s">
        <v>330</v>
      </c>
      <c r="D41" s="1" t="s">
        <v>207</v>
      </c>
      <c r="E41" s="1">
        <v>10694</v>
      </c>
      <c r="F41" s="1" t="s">
        <v>51</v>
      </c>
      <c r="G41" s="1">
        <v>1000</v>
      </c>
      <c r="H41" s="1"/>
      <c r="I41" s="1"/>
      <c r="L41" t="s">
        <v>430</v>
      </c>
    </row>
    <row r="42" spans="1:12">
      <c r="A42" s="1">
        <v>41</v>
      </c>
      <c r="B42" s="3">
        <v>66979</v>
      </c>
      <c r="C42" s="1" t="s">
        <v>429</v>
      </c>
      <c r="D42" s="1">
        <v>9594</v>
      </c>
      <c r="E42" s="1">
        <v>10695</v>
      </c>
      <c r="F42" s="1" t="s">
        <v>51</v>
      </c>
      <c r="G42" s="1">
        <v>1000</v>
      </c>
      <c r="H42" s="1"/>
      <c r="I42" s="1"/>
    </row>
    <row r="43" spans="1:12">
      <c r="A43" s="1">
        <v>42</v>
      </c>
      <c r="B43" s="3">
        <v>66979</v>
      </c>
      <c r="C43" s="1" t="s">
        <v>119</v>
      </c>
      <c r="D43" s="1" t="s">
        <v>187</v>
      </c>
      <c r="E43" s="1">
        <v>10696</v>
      </c>
      <c r="F43" s="1" t="s">
        <v>51</v>
      </c>
      <c r="G43" s="1">
        <v>1000</v>
      </c>
      <c r="H43" s="1"/>
      <c r="I43" s="1"/>
    </row>
    <row r="44" spans="1:12">
      <c r="A44" s="1">
        <v>43</v>
      </c>
      <c r="B44" s="3">
        <v>66979</v>
      </c>
      <c r="C44" s="1" t="s">
        <v>84</v>
      </c>
      <c r="D44" s="1" t="s">
        <v>151</v>
      </c>
      <c r="E44" s="1">
        <v>10697</v>
      </c>
      <c r="F44" s="1" t="s">
        <v>51</v>
      </c>
      <c r="G44" s="1">
        <v>1000</v>
      </c>
      <c r="H44" s="1"/>
      <c r="I44" s="1"/>
    </row>
    <row r="45" spans="1:12">
      <c r="A45" s="1">
        <v>44</v>
      </c>
      <c r="B45" s="3">
        <v>66981</v>
      </c>
      <c r="C45" s="35" t="s">
        <v>341</v>
      </c>
      <c r="D45" s="35" t="s">
        <v>217</v>
      </c>
      <c r="E45" s="35">
        <v>10698</v>
      </c>
      <c r="F45" s="35" t="s">
        <v>415</v>
      </c>
      <c r="G45" s="35">
        <v>500</v>
      </c>
      <c r="H45" s="1"/>
      <c r="I45" s="1"/>
    </row>
    <row r="46" spans="1:12">
      <c r="A46" s="1">
        <v>45</v>
      </c>
      <c r="B46" s="3">
        <v>66981</v>
      </c>
      <c r="C46" s="35" t="s">
        <v>93</v>
      </c>
      <c r="D46" s="35" t="s">
        <v>160</v>
      </c>
      <c r="E46" s="35">
        <v>10699</v>
      </c>
      <c r="F46" s="35" t="s">
        <v>51</v>
      </c>
      <c r="G46" s="35">
        <v>1000</v>
      </c>
      <c r="H46" s="1"/>
      <c r="I46" s="1"/>
    </row>
    <row r="47" spans="1:12">
      <c r="A47" s="1">
        <v>46</v>
      </c>
      <c r="B47" s="3">
        <v>66982</v>
      </c>
      <c r="C47" s="35" t="s">
        <v>116</v>
      </c>
      <c r="D47" s="35" t="s">
        <v>184</v>
      </c>
      <c r="E47" s="35">
        <v>10700</v>
      </c>
      <c r="F47" s="35" t="s">
        <v>51</v>
      </c>
      <c r="G47" s="35">
        <v>1000</v>
      </c>
      <c r="H47" s="1"/>
      <c r="I47" s="1"/>
    </row>
    <row r="48" spans="1:12">
      <c r="A48" s="1">
        <v>47</v>
      </c>
      <c r="B48" s="3">
        <v>66982</v>
      </c>
      <c r="C48" s="35" t="s">
        <v>431</v>
      </c>
      <c r="D48" s="35" t="s">
        <v>185</v>
      </c>
      <c r="E48" s="35">
        <v>10701</v>
      </c>
      <c r="F48" s="35" t="s">
        <v>51</v>
      </c>
      <c r="G48" s="35">
        <v>1000</v>
      </c>
      <c r="H48" s="1"/>
      <c r="I48" s="1"/>
    </row>
    <row r="49" spans="1:9">
      <c r="A49" s="1">
        <v>48</v>
      </c>
      <c r="B49" s="3">
        <v>66987</v>
      </c>
      <c r="C49" s="35" t="s">
        <v>334</v>
      </c>
      <c r="D49" s="35" t="s">
        <v>210</v>
      </c>
      <c r="E49" s="35">
        <v>10710</v>
      </c>
      <c r="F49" s="35" t="s">
        <v>415</v>
      </c>
      <c r="G49" s="35">
        <v>200</v>
      </c>
      <c r="H49" s="1"/>
      <c r="I49" s="1"/>
    </row>
    <row r="50" spans="1:9">
      <c r="A50" s="1">
        <v>49</v>
      </c>
      <c r="B50" s="3">
        <v>66987</v>
      </c>
      <c r="C50" s="35" t="s">
        <v>122</v>
      </c>
      <c r="D50" s="35" t="s">
        <v>190</v>
      </c>
      <c r="E50" s="35">
        <v>10713</v>
      </c>
      <c r="F50" s="35" t="s">
        <v>51</v>
      </c>
      <c r="G50" s="35">
        <v>1000</v>
      </c>
      <c r="H50" s="1"/>
      <c r="I50" s="1"/>
    </row>
    <row r="51" spans="1:9">
      <c r="A51" s="1">
        <v>50</v>
      </c>
      <c r="B51" s="3">
        <v>66987</v>
      </c>
      <c r="C51" s="35" t="s">
        <v>121</v>
      </c>
      <c r="D51" s="35" t="s">
        <v>189</v>
      </c>
      <c r="E51" s="35">
        <v>10714</v>
      </c>
      <c r="F51" s="35" t="s">
        <v>51</v>
      </c>
      <c r="G51" s="35">
        <v>1000</v>
      </c>
      <c r="H51" s="1"/>
      <c r="I51" s="1"/>
    </row>
    <row r="52" spans="1:9">
      <c r="A52" s="35">
        <v>51</v>
      </c>
      <c r="B52" s="9">
        <v>67001</v>
      </c>
      <c r="C52" s="35" t="s">
        <v>85</v>
      </c>
      <c r="D52" s="35" t="s">
        <v>152</v>
      </c>
      <c r="E52" s="35">
        <v>10724</v>
      </c>
      <c r="F52" s="35" t="s">
        <v>436</v>
      </c>
      <c r="G52" s="35">
        <v>500</v>
      </c>
      <c r="H52" s="6"/>
      <c r="I52" s="6"/>
    </row>
    <row r="53" spans="1:9">
      <c r="A53" s="35">
        <v>52</v>
      </c>
      <c r="B53" s="9">
        <v>67001</v>
      </c>
      <c r="C53" s="35" t="s">
        <v>437</v>
      </c>
      <c r="D53" s="35" t="s">
        <v>157</v>
      </c>
      <c r="E53" s="6"/>
      <c r="F53" s="35" t="s">
        <v>436</v>
      </c>
      <c r="G53" s="36">
        <v>500</v>
      </c>
      <c r="H53" s="6"/>
      <c r="I53" s="6"/>
    </row>
    <row r="54" spans="1:9">
      <c r="A54" s="6"/>
      <c r="B54" s="6"/>
      <c r="C54" s="35" t="s">
        <v>116</v>
      </c>
      <c r="D54" s="35" t="s">
        <v>184</v>
      </c>
      <c r="E54" s="6"/>
      <c r="F54" s="35" t="s">
        <v>436</v>
      </c>
      <c r="G54" s="35">
        <v>500</v>
      </c>
      <c r="H54" s="6"/>
      <c r="I54" s="6"/>
    </row>
    <row r="55" spans="1:9">
      <c r="A55" s="6"/>
      <c r="B55" s="6"/>
      <c r="C55" s="35" t="s">
        <v>101</v>
      </c>
      <c r="D55" s="35" t="s">
        <v>168</v>
      </c>
      <c r="E55" s="35">
        <v>10733</v>
      </c>
      <c r="F55" s="35" t="s">
        <v>436</v>
      </c>
      <c r="G55" s="35">
        <v>500</v>
      </c>
      <c r="H55" s="6"/>
      <c r="I55" s="6"/>
    </row>
    <row r="56" spans="1:9">
      <c r="A56" s="6"/>
      <c r="B56" s="6"/>
      <c r="C56" s="35" t="s">
        <v>84</v>
      </c>
      <c r="D56" s="35" t="s">
        <v>151</v>
      </c>
      <c r="E56" s="35">
        <v>10738</v>
      </c>
      <c r="F56" s="35" t="s">
        <v>436</v>
      </c>
      <c r="G56" s="35">
        <v>500</v>
      </c>
      <c r="H56" s="6"/>
      <c r="I56" s="6"/>
    </row>
    <row r="57" spans="1:9">
      <c r="A57" s="6"/>
      <c r="B57" s="9">
        <v>67005</v>
      </c>
      <c r="C57" s="35" t="s">
        <v>438</v>
      </c>
      <c r="D57" s="6"/>
      <c r="E57" s="6"/>
      <c r="F57" s="6"/>
      <c r="G57" s="35">
        <v>1500</v>
      </c>
      <c r="H57" s="6" t="s">
        <v>439</v>
      </c>
      <c r="I57" s="6"/>
    </row>
    <row r="58" spans="1:9">
      <c r="A58" s="6"/>
      <c r="B58" s="6"/>
      <c r="C58" s="35" t="s">
        <v>399</v>
      </c>
      <c r="D58" s="6"/>
      <c r="E58" s="6"/>
      <c r="F58" s="6"/>
      <c r="G58" s="6"/>
      <c r="H58" s="6"/>
      <c r="I58" s="6"/>
    </row>
    <row r="59" spans="1:9">
      <c r="A59" s="6"/>
      <c r="B59" s="6"/>
      <c r="C59" s="6"/>
      <c r="D59" s="6"/>
      <c r="E59" s="6"/>
      <c r="F59" s="6"/>
      <c r="G59" s="6"/>
      <c r="H59" s="6"/>
      <c r="I59" s="6"/>
    </row>
    <row r="60" spans="1:9">
      <c r="A60" s="6"/>
      <c r="B60" s="6"/>
      <c r="C60" s="6"/>
      <c r="D60" s="6"/>
      <c r="E60" s="6"/>
      <c r="F60" s="6"/>
      <c r="G60" s="6"/>
      <c r="H60" s="6"/>
      <c r="I60" s="6"/>
    </row>
    <row r="61" spans="1:9">
      <c r="A61" s="6"/>
      <c r="B61" s="6"/>
      <c r="C61" s="6"/>
      <c r="D61" s="6"/>
      <c r="E61" s="6"/>
      <c r="F61" s="6"/>
      <c r="G61" s="6"/>
      <c r="H61" s="6"/>
      <c r="I61" s="6"/>
    </row>
    <row r="62" spans="1:9">
      <c r="A62" s="6"/>
      <c r="B62" s="6"/>
      <c r="C62" s="6"/>
      <c r="D62" s="6"/>
      <c r="E62" s="6"/>
      <c r="F62" s="6"/>
      <c r="G62" s="6"/>
      <c r="H62" s="6"/>
      <c r="I62" s="6"/>
    </row>
    <row r="63" spans="1:9">
      <c r="A63" s="6"/>
      <c r="B63" s="6"/>
      <c r="C63" s="6"/>
      <c r="D63" s="6"/>
      <c r="E63" s="6"/>
      <c r="F63" s="6"/>
      <c r="G63" s="6"/>
      <c r="H63" s="6"/>
      <c r="I63" s="6"/>
    </row>
    <row r="64" spans="1:9">
      <c r="A64" s="6"/>
      <c r="B64" s="6"/>
      <c r="C64" s="6"/>
      <c r="D64" s="6"/>
      <c r="E64" s="6"/>
      <c r="F64" s="6"/>
      <c r="G64" s="6">
        <f>SUM(G2:G57)</f>
        <v>44200</v>
      </c>
      <c r="H64" s="6"/>
      <c r="I64" s="6"/>
    </row>
    <row r="65" spans="1:9">
      <c r="A65" s="6"/>
      <c r="B65" s="6"/>
      <c r="C65" s="6"/>
      <c r="D65" s="6"/>
      <c r="E65" s="6"/>
      <c r="F65" s="6"/>
      <c r="G65" s="6"/>
      <c r="H65" s="6"/>
      <c r="I65" s="6"/>
    </row>
  </sheetData>
  <pageMargins left="0.7" right="0.7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4:E7"/>
  <sheetViews>
    <sheetView workbookViewId="0">
      <selection activeCell="A8" sqref="A8"/>
    </sheetView>
  </sheetViews>
  <sheetFormatPr defaultRowHeight="15"/>
  <cols>
    <col min="1" max="1" width="10.42578125" bestFit="1" customWidth="1"/>
    <col min="2" max="2" width="34.28515625" bestFit="1" customWidth="1"/>
  </cols>
  <sheetData>
    <row r="4" spans="1:5">
      <c r="A4" s="19">
        <v>66987</v>
      </c>
      <c r="B4" t="s">
        <v>71</v>
      </c>
      <c r="C4" t="s">
        <v>134</v>
      </c>
      <c r="D4">
        <v>10711</v>
      </c>
      <c r="E4">
        <v>2000</v>
      </c>
    </row>
    <row r="5" spans="1:5">
      <c r="A5" s="19">
        <v>66987</v>
      </c>
      <c r="B5" t="s">
        <v>432</v>
      </c>
    </row>
    <row r="6" spans="1:5">
      <c r="A6" s="19">
        <v>66987</v>
      </c>
      <c r="B6" t="s">
        <v>433</v>
      </c>
    </row>
    <row r="7" spans="1:5">
      <c r="A7" s="19">
        <v>66987</v>
      </c>
      <c r="B7" t="s">
        <v>434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Nawalpur</vt:lpstr>
      <vt:lpstr>Haripur</vt:lpstr>
      <vt:lpstr>EX FEE</vt:lpstr>
      <vt:lpstr>EKASH PAYMENT TAKE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manoj1231232025@outlook.com</dc:creator>
  <cp:lastModifiedBy>ikasha</cp:lastModifiedBy>
  <cp:lastPrinted>2026-05-10T02:44:30Z</cp:lastPrinted>
  <dcterms:created xsi:type="dcterms:W3CDTF">2025-04-08T08:12:13Z</dcterms:created>
  <dcterms:modified xsi:type="dcterms:W3CDTF">2026-10-29T08:31:16Z</dcterms:modified>
</cp:coreProperties>
</file>